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admin\Desktop\高教深耕\113\113 彈性薪資\彈薪\1. eForm information\公告\"/>
    </mc:Choice>
  </mc:AlternateContent>
  <xr:revisionPtr revIDLastSave="0" documentId="13_ncr:1_{7CC99378-E967-4E12-A893-2E3906763906}" xr6:coauthVersionLast="47" xr6:coauthVersionMax="47" xr10:uidLastSave="{00000000-0000-0000-0000-000000000000}"/>
  <bookViews>
    <workbookView xWindow="0" yWindow="1032" windowWidth="23040" windowHeight="11928" firstSheet="1" activeTab="1" xr2:uid="{0C48BAC3-CD6C-410E-A2DE-E72A1B43A219}"/>
  </bookViews>
  <sheets>
    <sheet name="對照用" sheetId="5" state="hidden" r:id="rId1"/>
    <sheet name="說明" sheetId="2" r:id="rId2"/>
    <sheet name="申請表 (範例)" sheetId="31" r:id="rId3"/>
    <sheet name="申請表" sheetId="17" r:id="rId4"/>
    <sheet name="INDEX" sheetId="10"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a="1"/>
  <c r="B3" i="10" s="1"/>
  <c r="C3" i="10" a="1"/>
  <c r="C3" i="10" s="1"/>
  <c r="D3" i="10" a="1"/>
  <c r="D3" i="10" s="1"/>
  <c r="G3" i="10" a="1"/>
  <c r="G3" i="10" s="1"/>
  <c r="I3" i="10" a="1"/>
  <c r="I3" i="10" s="1"/>
  <c r="K3" i="10" a="1"/>
  <c r="K3" i="10" s="1"/>
  <c r="M3" i="10" a="1"/>
  <c r="M3" i="10" s="1"/>
  <c r="O3" i="10" a="1"/>
  <c r="O3" i="10" s="1"/>
  <c r="Q3" i="10" a="1"/>
  <c r="Q3" i="10" s="1"/>
  <c r="R3" i="10" a="1"/>
  <c r="R3" i="10" s="1"/>
  <c r="S3" i="10" a="1"/>
  <c r="S3" i="10" s="1"/>
  <c r="T3" i="10" a="1"/>
  <c r="T3" i="10" s="1"/>
  <c r="U3" i="10" a="1"/>
  <c r="U3" i="10" s="1"/>
  <c r="V3" i="10" a="1"/>
  <c r="V3" i="10" s="1"/>
  <c r="W3" i="10" a="1"/>
  <c r="W3" i="10" s="1"/>
  <c r="X3" i="10" a="1"/>
  <c r="X3" i="10" s="1"/>
  <c r="Y3" i="10" a="1"/>
  <c r="Y3" i="10" s="1"/>
  <c r="Z3" i="10" a="1"/>
  <c r="Z3" i="10" s="1"/>
  <c r="B4" i="10" a="1"/>
  <c r="B4" i="10" s="1"/>
  <c r="C4" i="10" a="1"/>
  <c r="C4" i="10" s="1"/>
  <c r="D4" i="10" a="1"/>
  <c r="D4" i="10" s="1"/>
  <c r="G4" i="10" a="1"/>
  <c r="G4" i="10" s="1"/>
  <c r="I4" i="10" a="1"/>
  <c r="I4" i="10" s="1"/>
  <c r="K4" i="10" a="1"/>
  <c r="K4" i="10" s="1"/>
  <c r="M4" i="10" a="1"/>
  <c r="M4" i="10" s="1"/>
  <c r="O4" i="10" a="1"/>
  <c r="O4" i="10" s="1"/>
  <c r="Q4" i="10" a="1"/>
  <c r="Q4" i="10" s="1"/>
  <c r="R4" i="10" a="1"/>
  <c r="R4" i="10" s="1"/>
  <c r="S4" i="10" a="1"/>
  <c r="S4" i="10" s="1"/>
  <c r="T4" i="10" a="1"/>
  <c r="T4" i="10" s="1"/>
  <c r="U4" i="10" a="1"/>
  <c r="U4" i="10" s="1"/>
  <c r="V4" i="10" a="1"/>
  <c r="V4" i="10" s="1"/>
  <c r="W4" i="10" a="1"/>
  <c r="W4" i="10" s="1"/>
  <c r="X4" i="10" a="1"/>
  <c r="X4" i="10" s="1"/>
  <c r="Y4" i="10" a="1"/>
  <c r="Y4" i="10" s="1"/>
  <c r="Z4" i="10" a="1"/>
  <c r="Z4" i="10" s="1"/>
  <c r="B5" i="10" a="1"/>
  <c r="B5" i="10" s="1"/>
  <c r="C5" i="10" a="1"/>
  <c r="C5" i="10" s="1"/>
  <c r="D5" i="10" a="1"/>
  <c r="D5" i="10" s="1"/>
  <c r="G5" i="10" a="1"/>
  <c r="G5" i="10" s="1"/>
  <c r="I5" i="10" a="1"/>
  <c r="I5" i="10" s="1"/>
  <c r="K5" i="10" a="1"/>
  <c r="K5" i="10" s="1"/>
  <c r="M5" i="10" a="1"/>
  <c r="M5" i="10" s="1"/>
  <c r="O5" i="10" a="1"/>
  <c r="O5" i="10" s="1"/>
  <c r="Q5" i="10" a="1"/>
  <c r="Q5" i="10" s="1"/>
  <c r="R5" i="10" a="1"/>
  <c r="R5" i="10" s="1"/>
  <c r="S5" i="10" a="1"/>
  <c r="S5" i="10" s="1"/>
  <c r="T5" i="10" a="1"/>
  <c r="T5" i="10" s="1"/>
  <c r="U5" i="10" a="1"/>
  <c r="U5" i="10" s="1"/>
  <c r="V5" i="10" a="1"/>
  <c r="V5" i="10" s="1"/>
  <c r="W5" i="10" a="1"/>
  <c r="W5" i="10" s="1"/>
  <c r="X5" i="10" a="1"/>
  <c r="X5" i="10" s="1"/>
  <c r="Y5" i="10" a="1"/>
  <c r="Y5" i="10" s="1"/>
  <c r="Z5" i="10" a="1"/>
  <c r="Z5" i="10" s="1"/>
  <c r="B6" i="10" a="1"/>
  <c r="B6" i="10" s="1"/>
  <c r="C6" i="10" a="1"/>
  <c r="C6" i="10" s="1"/>
  <c r="D6" i="10" a="1"/>
  <c r="D6" i="10" s="1"/>
  <c r="G6" i="10" a="1"/>
  <c r="G6" i="10" s="1"/>
  <c r="I6" i="10" a="1"/>
  <c r="I6" i="10" s="1"/>
  <c r="K6" i="10" a="1"/>
  <c r="K6" i="10" s="1"/>
  <c r="M6" i="10" a="1"/>
  <c r="M6" i="10" s="1"/>
  <c r="O6" i="10" a="1"/>
  <c r="O6" i="10" s="1"/>
  <c r="Q6" i="10" a="1"/>
  <c r="Q6" i="10" s="1"/>
  <c r="R6" i="10" a="1"/>
  <c r="R6" i="10" s="1"/>
  <c r="S6" i="10" a="1"/>
  <c r="S6" i="10" s="1"/>
  <c r="T6" i="10" a="1"/>
  <c r="T6" i="10" s="1"/>
  <c r="U6" i="10" a="1"/>
  <c r="U6" i="10" s="1"/>
  <c r="V6" i="10" a="1"/>
  <c r="V6" i="10" s="1"/>
  <c r="W6" i="10" a="1"/>
  <c r="W6" i="10" s="1"/>
  <c r="X6" i="10" a="1"/>
  <c r="X6" i="10" s="1"/>
  <c r="Y6" i="10" a="1"/>
  <c r="Y6" i="10" s="1"/>
  <c r="Z6" i="10" a="1"/>
  <c r="Z6" i="10" s="1"/>
  <c r="B7" i="10" a="1"/>
  <c r="B7" i="10" s="1"/>
  <c r="C7" i="10" a="1"/>
  <c r="C7" i="10" s="1"/>
  <c r="D7" i="10" a="1"/>
  <c r="D7" i="10" s="1"/>
  <c r="G7" i="10" a="1"/>
  <c r="G7" i="10" s="1"/>
  <c r="I7" i="10" a="1"/>
  <c r="I7" i="10" s="1"/>
  <c r="K7" i="10" a="1"/>
  <c r="K7" i="10" s="1"/>
  <c r="M7" i="10" a="1"/>
  <c r="M7" i="10" s="1"/>
  <c r="O7" i="10" a="1"/>
  <c r="O7" i="10" s="1"/>
  <c r="Q7" i="10" a="1"/>
  <c r="Q7" i="10" s="1"/>
  <c r="R7" i="10" a="1"/>
  <c r="R7" i="10" s="1"/>
  <c r="S7" i="10" a="1"/>
  <c r="S7" i="10" s="1"/>
  <c r="T7" i="10" a="1"/>
  <c r="T7" i="10" s="1"/>
  <c r="U7" i="10" a="1"/>
  <c r="U7" i="10" s="1"/>
  <c r="V7" i="10" a="1"/>
  <c r="V7" i="10" s="1"/>
  <c r="W7" i="10" a="1"/>
  <c r="W7" i="10" s="1"/>
  <c r="X7" i="10" a="1"/>
  <c r="X7" i="10" s="1"/>
  <c r="Y7" i="10" a="1"/>
  <c r="Y7" i="10" s="1"/>
  <c r="Z7" i="10" a="1"/>
  <c r="Z7" i="10" s="1"/>
  <c r="B8" i="10" a="1"/>
  <c r="B8" i="10" s="1"/>
  <c r="C8" i="10" a="1"/>
  <c r="C8" i="10" s="1"/>
  <c r="D8" i="10" a="1"/>
  <c r="D8" i="10" s="1"/>
  <c r="G8" i="10" a="1"/>
  <c r="G8" i="10" s="1"/>
  <c r="I8" i="10" a="1"/>
  <c r="I8" i="10" s="1"/>
  <c r="K8" i="10" a="1"/>
  <c r="K8" i="10" s="1"/>
  <c r="M8" i="10" a="1"/>
  <c r="M8" i="10" s="1"/>
  <c r="O8" i="10" a="1"/>
  <c r="O8" i="10" s="1"/>
  <c r="Q8" i="10" a="1"/>
  <c r="Q8" i="10" s="1"/>
  <c r="R8" i="10" a="1"/>
  <c r="R8" i="10" s="1"/>
  <c r="S8" i="10" a="1"/>
  <c r="S8" i="10" s="1"/>
  <c r="T8" i="10" a="1"/>
  <c r="T8" i="10" s="1"/>
  <c r="U8" i="10" a="1"/>
  <c r="U8" i="10" s="1"/>
  <c r="V8" i="10" a="1"/>
  <c r="V8" i="10" s="1"/>
  <c r="W8" i="10" a="1"/>
  <c r="W8" i="10" s="1"/>
  <c r="X8" i="10" a="1"/>
  <c r="X8" i="10" s="1"/>
  <c r="Y8" i="10" a="1"/>
  <c r="Y8" i="10" s="1"/>
  <c r="Z8" i="10" a="1"/>
  <c r="Z8" i="10" s="1"/>
  <c r="B9" i="10" a="1"/>
  <c r="B9" i="10" s="1"/>
  <c r="C9" i="10" a="1"/>
  <c r="C9" i="10" s="1"/>
  <c r="D9" i="10" a="1"/>
  <c r="D9" i="10" s="1"/>
  <c r="G9" i="10" a="1"/>
  <c r="G9" i="10" s="1"/>
  <c r="I9" i="10" a="1"/>
  <c r="I9" i="10" s="1"/>
  <c r="K9" i="10" a="1"/>
  <c r="K9" i="10" s="1"/>
  <c r="M9" i="10" a="1"/>
  <c r="M9" i="10" s="1"/>
  <c r="O9" i="10" a="1"/>
  <c r="O9" i="10" s="1"/>
  <c r="Q9" i="10" a="1"/>
  <c r="Q9" i="10" s="1"/>
  <c r="R9" i="10" a="1"/>
  <c r="R9" i="10" s="1"/>
  <c r="S9" i="10" a="1"/>
  <c r="S9" i="10" s="1"/>
  <c r="T9" i="10" a="1"/>
  <c r="T9" i="10" s="1"/>
  <c r="U9" i="10" a="1"/>
  <c r="U9" i="10" s="1"/>
  <c r="V9" i="10" a="1"/>
  <c r="V9" i="10" s="1"/>
  <c r="W9" i="10" a="1"/>
  <c r="W9" i="10" s="1"/>
  <c r="X9" i="10" a="1"/>
  <c r="X9" i="10" s="1"/>
  <c r="Y9" i="10" a="1"/>
  <c r="Y9" i="10" s="1"/>
  <c r="Z9" i="10" a="1"/>
  <c r="Z9" i="10" s="1"/>
  <c r="B10" i="10" a="1"/>
  <c r="B10" i="10" s="1"/>
  <c r="C10" i="10" a="1"/>
  <c r="C10" i="10" s="1"/>
  <c r="D10" i="10" a="1"/>
  <c r="D10" i="10" s="1"/>
  <c r="G10" i="10" a="1"/>
  <c r="G10" i="10" s="1"/>
  <c r="I10" i="10" a="1"/>
  <c r="I10" i="10" s="1"/>
  <c r="K10" i="10" a="1"/>
  <c r="K10" i="10" s="1"/>
  <c r="M10" i="10" a="1"/>
  <c r="M10" i="10" s="1"/>
  <c r="O10" i="10" a="1"/>
  <c r="O10" i="10" s="1"/>
  <c r="Q10" i="10" a="1"/>
  <c r="Q10" i="10" s="1"/>
  <c r="R10" i="10" a="1"/>
  <c r="R10" i="10" s="1"/>
  <c r="S10" i="10" a="1"/>
  <c r="S10" i="10" s="1"/>
  <c r="T10" i="10" a="1"/>
  <c r="T10" i="10" s="1"/>
  <c r="U10" i="10" a="1"/>
  <c r="U10" i="10" s="1"/>
  <c r="V10" i="10" a="1"/>
  <c r="V10" i="10" s="1"/>
  <c r="W10" i="10" a="1"/>
  <c r="W10" i="10" s="1"/>
  <c r="X10" i="10" a="1"/>
  <c r="X10" i="10" s="1"/>
  <c r="Y10" i="10" a="1"/>
  <c r="Y10" i="10" s="1"/>
  <c r="Z10" i="10" a="1"/>
  <c r="Z10" i="10" s="1"/>
  <c r="B11" i="10" a="1"/>
  <c r="B11" i="10" s="1"/>
  <c r="C11" i="10" a="1"/>
  <c r="C11" i="10" s="1"/>
  <c r="D11" i="10" a="1"/>
  <c r="D11" i="10" s="1"/>
  <c r="G11" i="10" a="1"/>
  <c r="G11" i="10" s="1"/>
  <c r="I11" i="10" a="1"/>
  <c r="I11" i="10" s="1"/>
  <c r="K11" i="10" a="1"/>
  <c r="K11" i="10" s="1"/>
  <c r="M11" i="10" a="1"/>
  <c r="M11" i="10" s="1"/>
  <c r="O11" i="10" a="1"/>
  <c r="O11" i="10" s="1"/>
  <c r="Q11" i="10" a="1"/>
  <c r="Q11" i="10" s="1"/>
  <c r="R11" i="10" a="1"/>
  <c r="R11" i="10" s="1"/>
  <c r="S11" i="10" a="1"/>
  <c r="S11" i="10" s="1"/>
  <c r="T11" i="10" a="1"/>
  <c r="T11" i="10" s="1"/>
  <c r="U11" i="10" a="1"/>
  <c r="U11" i="10" s="1"/>
  <c r="V11" i="10" a="1"/>
  <c r="V11" i="10" s="1"/>
  <c r="W11" i="10" a="1"/>
  <c r="W11" i="10" s="1"/>
  <c r="X11" i="10" a="1"/>
  <c r="X11" i="10" s="1"/>
  <c r="Y11" i="10" a="1"/>
  <c r="Y11" i="10" s="1"/>
  <c r="Z11" i="10" a="1"/>
  <c r="Z11" i="10" s="1"/>
  <c r="B12" i="10" a="1"/>
  <c r="B12" i="10" s="1"/>
  <c r="C12" i="10" a="1"/>
  <c r="C12" i="10" s="1"/>
  <c r="D12" i="10" a="1"/>
  <c r="D12" i="10" s="1"/>
  <c r="G12" i="10" a="1"/>
  <c r="G12" i="10" s="1"/>
  <c r="I12" i="10" a="1"/>
  <c r="I12" i="10" s="1"/>
  <c r="K12" i="10" a="1"/>
  <c r="K12" i="10" s="1"/>
  <c r="M12" i="10" a="1"/>
  <c r="M12" i="10" s="1"/>
  <c r="O12" i="10" a="1"/>
  <c r="O12" i="10" s="1"/>
  <c r="Q12" i="10" a="1"/>
  <c r="Q12" i="10" s="1"/>
  <c r="R12" i="10" a="1"/>
  <c r="R12" i="10" s="1"/>
  <c r="S12" i="10" a="1"/>
  <c r="S12" i="10" s="1"/>
  <c r="T12" i="10" a="1"/>
  <c r="T12" i="10" s="1"/>
  <c r="U12" i="10" a="1"/>
  <c r="U12" i="10" s="1"/>
  <c r="V12" i="10" a="1"/>
  <c r="V12" i="10" s="1"/>
  <c r="W12" i="10" a="1"/>
  <c r="W12" i="10" s="1"/>
  <c r="X12" i="10" a="1"/>
  <c r="X12" i="10" s="1"/>
  <c r="Y12" i="10" a="1"/>
  <c r="Y12" i="10" s="1"/>
  <c r="Z12" i="10" a="1"/>
  <c r="Z12" i="10" s="1"/>
  <c r="B13" i="10" a="1"/>
  <c r="B13" i="10" s="1"/>
  <c r="C13" i="10" a="1"/>
  <c r="C13" i="10" s="1"/>
  <c r="D13" i="10" a="1"/>
  <c r="D13" i="10" s="1"/>
  <c r="G13" i="10" a="1"/>
  <c r="G13" i="10" s="1"/>
  <c r="I13" i="10" a="1"/>
  <c r="I13" i="10" s="1"/>
  <c r="K13" i="10" a="1"/>
  <c r="K13" i="10" s="1"/>
  <c r="M13" i="10" a="1"/>
  <c r="M13" i="10" s="1"/>
  <c r="O13" i="10" a="1"/>
  <c r="O13" i="10" s="1"/>
  <c r="Q13" i="10" a="1"/>
  <c r="Q13" i="10" s="1"/>
  <c r="R13" i="10" a="1"/>
  <c r="R13" i="10" s="1"/>
  <c r="S13" i="10" a="1"/>
  <c r="S13" i="10" s="1"/>
  <c r="T13" i="10" a="1"/>
  <c r="T13" i="10" s="1"/>
  <c r="U13" i="10" a="1"/>
  <c r="U13" i="10" s="1"/>
  <c r="V13" i="10" a="1"/>
  <c r="V13" i="10" s="1"/>
  <c r="W13" i="10" a="1"/>
  <c r="W13" i="10" s="1"/>
  <c r="X13" i="10" a="1"/>
  <c r="X13" i="10" s="1"/>
  <c r="Y13" i="10" a="1"/>
  <c r="Y13" i="10" s="1"/>
  <c r="Z13" i="10" a="1"/>
  <c r="Z13" i="10" s="1"/>
  <c r="B14" i="10" a="1"/>
  <c r="B14" i="10" s="1"/>
  <c r="C14" i="10" a="1"/>
  <c r="C14" i="10" s="1"/>
  <c r="D14" i="10" a="1"/>
  <c r="D14" i="10" s="1"/>
  <c r="G14" i="10" a="1"/>
  <c r="G14" i="10" s="1"/>
  <c r="I14" i="10" a="1"/>
  <c r="I14" i="10" s="1"/>
  <c r="K14" i="10" a="1"/>
  <c r="K14" i="10" s="1"/>
  <c r="M14" i="10" a="1"/>
  <c r="M14" i="10" s="1"/>
  <c r="O14" i="10" a="1"/>
  <c r="O14" i="10" s="1"/>
  <c r="Q14" i="10" a="1"/>
  <c r="Q14" i="10" s="1"/>
  <c r="R14" i="10" a="1"/>
  <c r="R14" i="10" s="1"/>
  <c r="S14" i="10" a="1"/>
  <c r="S14" i="10" s="1"/>
  <c r="T14" i="10" a="1"/>
  <c r="T14" i="10" s="1"/>
  <c r="U14" i="10" a="1"/>
  <c r="U14" i="10" s="1"/>
  <c r="V14" i="10" a="1"/>
  <c r="V14" i="10" s="1"/>
  <c r="W14" i="10" a="1"/>
  <c r="W14" i="10" s="1"/>
  <c r="X14" i="10" a="1"/>
  <c r="X14" i="10" s="1"/>
  <c r="Y14" i="10" a="1"/>
  <c r="Y14" i="10" s="1"/>
  <c r="Z14" i="10" a="1"/>
  <c r="Z14" i="10" s="1"/>
  <c r="B15" i="10" a="1"/>
  <c r="B15" i="10" s="1"/>
  <c r="C15" i="10" a="1"/>
  <c r="C15" i="10" s="1"/>
  <c r="D15" i="10" a="1"/>
  <c r="D15" i="10" s="1"/>
  <c r="G15" i="10" a="1"/>
  <c r="G15" i="10" s="1"/>
  <c r="I15" i="10" a="1"/>
  <c r="I15" i="10" s="1"/>
  <c r="K15" i="10" a="1"/>
  <c r="K15" i="10" s="1"/>
  <c r="M15" i="10" a="1"/>
  <c r="M15" i="10" s="1"/>
  <c r="O15" i="10" a="1"/>
  <c r="O15" i="10" s="1"/>
  <c r="Q15" i="10" a="1"/>
  <c r="Q15" i="10" s="1"/>
  <c r="R15" i="10" a="1"/>
  <c r="R15" i="10" s="1"/>
  <c r="S15" i="10" a="1"/>
  <c r="S15" i="10" s="1"/>
  <c r="T15" i="10" a="1"/>
  <c r="T15" i="10" s="1"/>
  <c r="U15" i="10" a="1"/>
  <c r="U15" i="10" s="1"/>
  <c r="V15" i="10" a="1"/>
  <c r="V15" i="10" s="1"/>
  <c r="W15" i="10" a="1"/>
  <c r="W15" i="10" s="1"/>
  <c r="X15" i="10" a="1"/>
  <c r="X15" i="10" s="1"/>
  <c r="Y15" i="10" a="1"/>
  <c r="Y15" i="10" s="1"/>
  <c r="Z15" i="10" a="1"/>
  <c r="Z15" i="10" s="1"/>
  <c r="B16" i="10" a="1"/>
  <c r="B16" i="10" s="1"/>
  <c r="C16" i="10" a="1"/>
  <c r="C16" i="10" s="1"/>
  <c r="D16" i="10" a="1"/>
  <c r="D16" i="10" s="1"/>
  <c r="G16" i="10" a="1"/>
  <c r="G16" i="10" s="1"/>
  <c r="I16" i="10" a="1"/>
  <c r="I16" i="10" s="1"/>
  <c r="K16" i="10" a="1"/>
  <c r="K16" i="10" s="1"/>
  <c r="M16" i="10" a="1"/>
  <c r="M16" i="10" s="1"/>
  <c r="O16" i="10" a="1"/>
  <c r="O16" i="10" s="1"/>
  <c r="Q16" i="10" a="1"/>
  <c r="Q16" i="10" s="1"/>
  <c r="R16" i="10" a="1"/>
  <c r="R16" i="10" s="1"/>
  <c r="S16" i="10" a="1"/>
  <c r="S16" i="10" s="1"/>
  <c r="T16" i="10" a="1"/>
  <c r="T16" i="10" s="1"/>
  <c r="U16" i="10" a="1"/>
  <c r="U16" i="10" s="1"/>
  <c r="V16" i="10" a="1"/>
  <c r="V16" i="10" s="1"/>
  <c r="W16" i="10" a="1"/>
  <c r="W16" i="10" s="1"/>
  <c r="X16" i="10" a="1"/>
  <c r="X16" i="10" s="1"/>
  <c r="Y16" i="10" a="1"/>
  <c r="Y16" i="10" s="1"/>
  <c r="Z16" i="10" a="1"/>
  <c r="Z16" i="10" s="1"/>
  <c r="B17" i="10" a="1"/>
  <c r="B17" i="10" s="1"/>
  <c r="C17" i="10" a="1"/>
  <c r="C17" i="10" s="1"/>
  <c r="D17" i="10" a="1"/>
  <c r="D17" i="10" s="1"/>
  <c r="G17" i="10" a="1"/>
  <c r="G17" i="10" s="1"/>
  <c r="I17" i="10" a="1"/>
  <c r="I17" i="10" s="1"/>
  <c r="K17" i="10" a="1"/>
  <c r="K17" i="10" s="1"/>
  <c r="M17" i="10" a="1"/>
  <c r="M17" i="10" s="1"/>
  <c r="O17" i="10" a="1"/>
  <c r="O17" i="10" s="1"/>
  <c r="Q17" i="10" a="1"/>
  <c r="Q17" i="10" s="1"/>
  <c r="R17" i="10" a="1"/>
  <c r="R17" i="10" s="1"/>
  <c r="S17" i="10" a="1"/>
  <c r="S17" i="10" s="1"/>
  <c r="T17" i="10" a="1"/>
  <c r="T17" i="10" s="1"/>
  <c r="U17" i="10" a="1"/>
  <c r="U17" i="10" s="1"/>
  <c r="V17" i="10" a="1"/>
  <c r="V17" i="10" s="1"/>
  <c r="W17" i="10" a="1"/>
  <c r="W17" i="10" s="1"/>
  <c r="X17" i="10" a="1"/>
  <c r="X17" i="10" s="1"/>
  <c r="Y17" i="10" a="1"/>
  <c r="Y17" i="10" s="1"/>
  <c r="Z17" i="10" a="1"/>
  <c r="Z17" i="10" s="1"/>
  <c r="B18" i="10" a="1"/>
  <c r="B18" i="10" s="1"/>
  <c r="C18" i="10" a="1"/>
  <c r="C18" i="10" s="1"/>
  <c r="D18" i="10" a="1"/>
  <c r="D18" i="10" s="1"/>
  <c r="G18" i="10" a="1"/>
  <c r="G18" i="10" s="1"/>
  <c r="I18" i="10" a="1"/>
  <c r="I18" i="10" s="1"/>
  <c r="K18" i="10" a="1"/>
  <c r="K18" i="10" s="1"/>
  <c r="M18" i="10" a="1"/>
  <c r="M18" i="10" s="1"/>
  <c r="O18" i="10" a="1"/>
  <c r="O18" i="10" s="1"/>
  <c r="Q18" i="10" a="1"/>
  <c r="Q18" i="10" s="1"/>
  <c r="R18" i="10" a="1"/>
  <c r="R18" i="10" s="1"/>
  <c r="S18" i="10" a="1"/>
  <c r="S18" i="10" s="1"/>
  <c r="T18" i="10" a="1"/>
  <c r="T18" i="10" s="1"/>
  <c r="U18" i="10" a="1"/>
  <c r="U18" i="10" s="1"/>
  <c r="V18" i="10" a="1"/>
  <c r="V18" i="10" s="1"/>
  <c r="W18" i="10" a="1"/>
  <c r="W18" i="10" s="1"/>
  <c r="X18" i="10" a="1"/>
  <c r="X18" i="10" s="1"/>
  <c r="Y18" i="10" a="1"/>
  <c r="Y18" i="10" s="1"/>
  <c r="Z18" i="10" a="1"/>
  <c r="Z18" i="10" s="1"/>
  <c r="B19" i="10" a="1"/>
  <c r="B19" i="10" s="1"/>
  <c r="C19" i="10" a="1"/>
  <c r="C19" i="10" s="1"/>
  <c r="D19" i="10" a="1"/>
  <c r="D19" i="10" s="1"/>
  <c r="G19" i="10" a="1"/>
  <c r="G19" i="10" s="1"/>
  <c r="I19" i="10" a="1"/>
  <c r="I19" i="10" s="1"/>
  <c r="K19" i="10" a="1"/>
  <c r="K19" i="10" s="1"/>
  <c r="M19" i="10" a="1"/>
  <c r="M19" i="10" s="1"/>
  <c r="O19" i="10" a="1"/>
  <c r="O19" i="10" s="1"/>
  <c r="Q19" i="10" a="1"/>
  <c r="Q19" i="10" s="1"/>
  <c r="R19" i="10" a="1"/>
  <c r="R19" i="10" s="1"/>
  <c r="S19" i="10" a="1"/>
  <c r="S19" i="10" s="1"/>
  <c r="T19" i="10" a="1"/>
  <c r="T19" i="10" s="1"/>
  <c r="U19" i="10" a="1"/>
  <c r="U19" i="10" s="1"/>
  <c r="V19" i="10" a="1"/>
  <c r="V19" i="10" s="1"/>
  <c r="W19" i="10" a="1"/>
  <c r="W19" i="10" s="1"/>
  <c r="X19" i="10" a="1"/>
  <c r="X19" i="10" s="1"/>
  <c r="Y19" i="10" a="1"/>
  <c r="Y19" i="10" s="1"/>
  <c r="Z19" i="10" a="1"/>
  <c r="Z19" i="10" s="1"/>
  <c r="B20" i="10" a="1"/>
  <c r="B20" i="10" s="1"/>
  <c r="C20" i="10" a="1"/>
  <c r="C20" i="10" s="1"/>
  <c r="D20" i="10" a="1"/>
  <c r="D20" i="10" s="1"/>
  <c r="G20" i="10" a="1"/>
  <c r="G20" i="10" s="1"/>
  <c r="I20" i="10" a="1"/>
  <c r="I20" i="10" s="1"/>
  <c r="K20" i="10" a="1"/>
  <c r="K20" i="10" s="1"/>
  <c r="M20" i="10" a="1"/>
  <c r="M20" i="10" s="1"/>
  <c r="O20" i="10" a="1"/>
  <c r="O20" i="10" s="1"/>
  <c r="Q20" i="10" a="1"/>
  <c r="Q20" i="10" s="1"/>
  <c r="R20" i="10" a="1"/>
  <c r="R20" i="10" s="1"/>
  <c r="S20" i="10" a="1"/>
  <c r="S20" i="10" s="1"/>
  <c r="T20" i="10" a="1"/>
  <c r="T20" i="10" s="1"/>
  <c r="U20" i="10" a="1"/>
  <c r="U20" i="10" s="1"/>
  <c r="V20" i="10" a="1"/>
  <c r="V20" i="10" s="1"/>
  <c r="W20" i="10" a="1"/>
  <c r="W20" i="10" s="1"/>
  <c r="X20" i="10" a="1"/>
  <c r="X20" i="10" s="1"/>
  <c r="Y20" i="10" a="1"/>
  <c r="Y20" i="10" s="1"/>
  <c r="Z20" i="10" a="1"/>
  <c r="Z20" i="10" s="1"/>
  <c r="B21" i="10" a="1"/>
  <c r="B21" i="10" s="1"/>
  <c r="C21" i="10" a="1"/>
  <c r="C21" i="10" s="1"/>
  <c r="D21" i="10" a="1"/>
  <c r="D21" i="10" s="1"/>
  <c r="G21" i="10" a="1"/>
  <c r="G21" i="10" s="1"/>
  <c r="I21" i="10" a="1"/>
  <c r="I21" i="10" s="1"/>
  <c r="K21" i="10" a="1"/>
  <c r="K21" i="10" s="1"/>
  <c r="M21" i="10" a="1"/>
  <c r="M21" i="10" s="1"/>
  <c r="O21" i="10" a="1"/>
  <c r="O21" i="10" s="1"/>
  <c r="Q21" i="10" a="1"/>
  <c r="Q21" i="10" s="1"/>
  <c r="R21" i="10" a="1"/>
  <c r="R21" i="10" s="1"/>
  <c r="S21" i="10" a="1"/>
  <c r="S21" i="10" s="1"/>
  <c r="T21" i="10" a="1"/>
  <c r="T21" i="10" s="1"/>
  <c r="U21" i="10" a="1"/>
  <c r="U21" i="10" s="1"/>
  <c r="V21" i="10" a="1"/>
  <c r="V21" i="10" s="1"/>
  <c r="W21" i="10" a="1"/>
  <c r="W21" i="10" s="1"/>
  <c r="X21" i="10" a="1"/>
  <c r="X21" i="10" s="1"/>
  <c r="Y21" i="10" a="1"/>
  <c r="Y21" i="10" s="1"/>
  <c r="Z21" i="10" a="1"/>
  <c r="Z21" i="10" s="1"/>
  <c r="B22" i="10" a="1"/>
  <c r="B22" i="10" s="1"/>
  <c r="C22" i="10" a="1"/>
  <c r="C22" i="10" s="1"/>
  <c r="D22" i="10" a="1"/>
  <c r="D22" i="10" s="1"/>
  <c r="G22" i="10" a="1"/>
  <c r="G22" i="10" s="1"/>
  <c r="I22" i="10" a="1"/>
  <c r="I22" i="10" s="1"/>
  <c r="K22" i="10" a="1"/>
  <c r="K22" i="10" s="1"/>
  <c r="M22" i="10" a="1"/>
  <c r="M22" i="10" s="1"/>
  <c r="O22" i="10" a="1"/>
  <c r="O22" i="10" s="1"/>
  <c r="Q22" i="10" a="1"/>
  <c r="Q22" i="10" s="1"/>
  <c r="R22" i="10" a="1"/>
  <c r="R22" i="10" s="1"/>
  <c r="S22" i="10" a="1"/>
  <c r="S22" i="10" s="1"/>
  <c r="T22" i="10" a="1"/>
  <c r="T22" i="10" s="1"/>
  <c r="U22" i="10" a="1"/>
  <c r="U22" i="10" s="1"/>
  <c r="V22" i="10" a="1"/>
  <c r="V22" i="10" s="1"/>
  <c r="W22" i="10" a="1"/>
  <c r="W22" i="10" s="1"/>
  <c r="X22" i="10" a="1"/>
  <c r="X22" i="10" s="1"/>
  <c r="Y22" i="10" a="1"/>
  <c r="Y22" i="10" s="1"/>
  <c r="Z22" i="10" a="1"/>
  <c r="Z22" i="10" s="1"/>
  <c r="B23" i="10" a="1"/>
  <c r="B23" i="10" s="1"/>
  <c r="C23" i="10" a="1"/>
  <c r="C23" i="10" s="1"/>
  <c r="D23" i="10" a="1"/>
  <c r="D23" i="10" s="1"/>
  <c r="G23" i="10" a="1"/>
  <c r="G23" i="10" s="1"/>
  <c r="I23" i="10" a="1"/>
  <c r="I23" i="10" s="1"/>
  <c r="K23" i="10" a="1"/>
  <c r="K23" i="10" s="1"/>
  <c r="M23" i="10" a="1"/>
  <c r="M23" i="10" s="1"/>
  <c r="O23" i="10" a="1"/>
  <c r="O23" i="10" s="1"/>
  <c r="Q23" i="10" a="1"/>
  <c r="Q23" i="10" s="1"/>
  <c r="R23" i="10" a="1"/>
  <c r="R23" i="10" s="1"/>
  <c r="S23" i="10" a="1"/>
  <c r="S23" i="10" s="1"/>
  <c r="T23" i="10" a="1"/>
  <c r="T23" i="10" s="1"/>
  <c r="U23" i="10" a="1"/>
  <c r="U23" i="10" s="1"/>
  <c r="V23" i="10" a="1"/>
  <c r="V23" i="10" s="1"/>
  <c r="W23" i="10" a="1"/>
  <c r="W23" i="10" s="1"/>
  <c r="X23" i="10" a="1"/>
  <c r="X23" i="10" s="1"/>
  <c r="Y23" i="10" a="1"/>
  <c r="Y23" i="10" s="1"/>
  <c r="Z23" i="10" a="1"/>
  <c r="Z23" i="10" s="1"/>
  <c r="B24" i="10" a="1"/>
  <c r="B24" i="10" s="1"/>
  <c r="C24" i="10" a="1"/>
  <c r="C24" i="10" s="1"/>
  <c r="D24" i="10" a="1"/>
  <c r="D24" i="10" s="1"/>
  <c r="G24" i="10" a="1"/>
  <c r="G24" i="10" s="1"/>
  <c r="I24" i="10" a="1"/>
  <c r="I24" i="10" s="1"/>
  <c r="K24" i="10" a="1"/>
  <c r="K24" i="10" s="1"/>
  <c r="M24" i="10" a="1"/>
  <c r="M24" i="10" s="1"/>
  <c r="O24" i="10" a="1"/>
  <c r="O24" i="10" s="1"/>
  <c r="Q24" i="10" a="1"/>
  <c r="Q24" i="10" s="1"/>
  <c r="R24" i="10" a="1"/>
  <c r="R24" i="10" s="1"/>
  <c r="S24" i="10" a="1"/>
  <c r="S24" i="10" s="1"/>
  <c r="T24" i="10" a="1"/>
  <c r="T24" i="10" s="1"/>
  <c r="U24" i="10" a="1"/>
  <c r="U24" i="10" s="1"/>
  <c r="V24" i="10" a="1"/>
  <c r="V24" i="10" s="1"/>
  <c r="W24" i="10" a="1"/>
  <c r="W24" i="10" s="1"/>
  <c r="X24" i="10" a="1"/>
  <c r="X24" i="10" s="1"/>
  <c r="Y24" i="10" a="1"/>
  <c r="Y24" i="10" s="1"/>
  <c r="Z24" i="10" a="1"/>
  <c r="Z24" i="10" s="1"/>
  <c r="B25" i="10" a="1"/>
  <c r="B25" i="10" s="1"/>
  <c r="C25" i="10" a="1"/>
  <c r="C25" i="10" s="1"/>
  <c r="D25" i="10" a="1"/>
  <c r="D25" i="10" s="1"/>
  <c r="G25" i="10" a="1"/>
  <c r="G25" i="10" s="1"/>
  <c r="I25" i="10" a="1"/>
  <c r="I25" i="10" s="1"/>
  <c r="K25" i="10" a="1"/>
  <c r="K25" i="10" s="1"/>
  <c r="M25" i="10" a="1"/>
  <c r="M25" i="10" s="1"/>
  <c r="O25" i="10" a="1"/>
  <c r="O25" i="10" s="1"/>
  <c r="Q25" i="10" a="1"/>
  <c r="Q25" i="10" s="1"/>
  <c r="R25" i="10" a="1"/>
  <c r="R25" i="10" s="1"/>
  <c r="S25" i="10" a="1"/>
  <c r="S25" i="10" s="1"/>
  <c r="T25" i="10" a="1"/>
  <c r="T25" i="10" s="1"/>
  <c r="U25" i="10" a="1"/>
  <c r="U25" i="10" s="1"/>
  <c r="V25" i="10" a="1"/>
  <c r="V25" i="10" s="1"/>
  <c r="W25" i="10" a="1"/>
  <c r="W25" i="10" s="1"/>
  <c r="X25" i="10" a="1"/>
  <c r="X25" i="10" s="1"/>
  <c r="Y25" i="10" a="1"/>
  <c r="Y25" i="10" s="1"/>
  <c r="Z25" i="10" a="1"/>
  <c r="Z25" i="10" s="1"/>
  <c r="B26" i="10" a="1"/>
  <c r="B26" i="10" s="1"/>
  <c r="C26" i="10" a="1"/>
  <c r="C26" i="10" s="1"/>
  <c r="D26" i="10" a="1"/>
  <c r="D26" i="10" s="1"/>
  <c r="G26" i="10" a="1"/>
  <c r="G26" i="10" s="1"/>
  <c r="I26" i="10" a="1"/>
  <c r="I26" i="10" s="1"/>
  <c r="K26" i="10" a="1"/>
  <c r="K26" i="10" s="1"/>
  <c r="M26" i="10" a="1"/>
  <c r="M26" i="10" s="1"/>
  <c r="O26" i="10" a="1"/>
  <c r="O26" i="10" s="1"/>
  <c r="Q26" i="10" a="1"/>
  <c r="Q26" i="10" s="1"/>
  <c r="R26" i="10" a="1"/>
  <c r="R26" i="10" s="1"/>
  <c r="S26" i="10" a="1"/>
  <c r="S26" i="10" s="1"/>
  <c r="T26" i="10" a="1"/>
  <c r="T26" i="10" s="1"/>
  <c r="U26" i="10" a="1"/>
  <c r="U26" i="10" s="1"/>
  <c r="V26" i="10" a="1"/>
  <c r="V26" i="10" s="1"/>
  <c r="W26" i="10" a="1"/>
  <c r="W26" i="10" s="1"/>
  <c r="X26" i="10" a="1"/>
  <c r="X26" i="10" s="1"/>
  <c r="Y26" i="10" a="1"/>
  <c r="Y26" i="10" s="1"/>
  <c r="Z26" i="10" a="1"/>
  <c r="Z26" i="10" s="1"/>
  <c r="B27" i="10" a="1"/>
  <c r="B27" i="10" s="1"/>
  <c r="C27" i="10" a="1"/>
  <c r="C27" i="10" s="1"/>
  <c r="D27" i="10" a="1"/>
  <c r="D27" i="10" s="1"/>
  <c r="G27" i="10" a="1"/>
  <c r="G27" i="10" s="1"/>
  <c r="I27" i="10" a="1"/>
  <c r="I27" i="10" s="1"/>
  <c r="K27" i="10" a="1"/>
  <c r="K27" i="10" s="1"/>
  <c r="M27" i="10" a="1"/>
  <c r="M27" i="10" s="1"/>
  <c r="O27" i="10" a="1"/>
  <c r="O27" i="10" s="1"/>
  <c r="Q27" i="10" a="1"/>
  <c r="Q27" i="10" s="1"/>
  <c r="R27" i="10" a="1"/>
  <c r="R27" i="10" s="1"/>
  <c r="S27" i="10" a="1"/>
  <c r="S27" i="10" s="1"/>
  <c r="T27" i="10" a="1"/>
  <c r="T27" i="10" s="1"/>
  <c r="U27" i="10" a="1"/>
  <c r="U27" i="10" s="1"/>
  <c r="V27" i="10" a="1"/>
  <c r="V27" i="10" s="1"/>
  <c r="W27" i="10" a="1"/>
  <c r="W27" i="10" s="1"/>
  <c r="X27" i="10" a="1"/>
  <c r="X27" i="10" s="1"/>
  <c r="Y27" i="10" a="1"/>
  <c r="Y27" i="10" s="1"/>
  <c r="Z27" i="10" a="1"/>
  <c r="Z27" i="10" s="1"/>
  <c r="B28" i="10" a="1"/>
  <c r="B28" i="10" s="1"/>
  <c r="C28" i="10" a="1"/>
  <c r="C28" i="10" s="1"/>
  <c r="D28" i="10" a="1"/>
  <c r="D28" i="10" s="1"/>
  <c r="G28" i="10" a="1"/>
  <c r="G28" i="10" s="1"/>
  <c r="I28" i="10" a="1"/>
  <c r="I28" i="10" s="1"/>
  <c r="K28" i="10" a="1"/>
  <c r="K28" i="10" s="1"/>
  <c r="M28" i="10" a="1"/>
  <c r="M28" i="10" s="1"/>
  <c r="O28" i="10" a="1"/>
  <c r="O28" i="10" s="1"/>
  <c r="Q28" i="10" a="1"/>
  <c r="Q28" i="10" s="1"/>
  <c r="R28" i="10" a="1"/>
  <c r="R28" i="10" s="1"/>
  <c r="S28" i="10" a="1"/>
  <c r="S28" i="10" s="1"/>
  <c r="T28" i="10" a="1"/>
  <c r="T28" i="10" s="1"/>
  <c r="U28" i="10" a="1"/>
  <c r="U28" i="10" s="1"/>
  <c r="V28" i="10" a="1"/>
  <c r="V28" i="10" s="1"/>
  <c r="W28" i="10" a="1"/>
  <c r="W28" i="10" s="1"/>
  <c r="X28" i="10" a="1"/>
  <c r="X28" i="10" s="1"/>
  <c r="Y28" i="10" a="1"/>
  <c r="Y28" i="10" s="1"/>
  <c r="Z28" i="10" a="1"/>
  <c r="Z28" i="10" s="1"/>
  <c r="B29" i="10" a="1"/>
  <c r="B29" i="10" s="1"/>
  <c r="C29" i="10" a="1"/>
  <c r="C29" i="10" s="1"/>
  <c r="D29" i="10" a="1"/>
  <c r="D29" i="10" s="1"/>
  <c r="G29" i="10" a="1"/>
  <c r="G29" i="10" s="1"/>
  <c r="I29" i="10" a="1"/>
  <c r="I29" i="10" s="1"/>
  <c r="K29" i="10" a="1"/>
  <c r="K29" i="10" s="1"/>
  <c r="M29" i="10" a="1"/>
  <c r="M29" i="10" s="1"/>
  <c r="O29" i="10" a="1"/>
  <c r="O29" i="10" s="1"/>
  <c r="Q29" i="10" a="1"/>
  <c r="Q29" i="10" s="1"/>
  <c r="R29" i="10" a="1"/>
  <c r="R29" i="10" s="1"/>
  <c r="S29" i="10" a="1"/>
  <c r="S29" i="10" s="1"/>
  <c r="T29" i="10" a="1"/>
  <c r="T29" i="10" s="1"/>
  <c r="U29" i="10" a="1"/>
  <c r="U29" i="10" s="1"/>
  <c r="V29" i="10" a="1"/>
  <c r="V29" i="10" s="1"/>
  <c r="W29" i="10" a="1"/>
  <c r="W29" i="10" s="1"/>
  <c r="X29" i="10" a="1"/>
  <c r="X29" i="10" s="1"/>
  <c r="Y29" i="10" a="1"/>
  <c r="Y29" i="10" s="1"/>
  <c r="Z29" i="10" a="1"/>
  <c r="Z29" i="10" s="1"/>
  <c r="B30" i="10" a="1"/>
  <c r="B30" i="10" s="1"/>
  <c r="C30" i="10" a="1"/>
  <c r="C30" i="10" s="1"/>
  <c r="D30" i="10" a="1"/>
  <c r="D30" i="10" s="1"/>
  <c r="G30" i="10" a="1"/>
  <c r="G30" i="10" s="1"/>
  <c r="I30" i="10" a="1"/>
  <c r="I30" i="10" s="1"/>
  <c r="K30" i="10" a="1"/>
  <c r="K30" i="10" s="1"/>
  <c r="M30" i="10" a="1"/>
  <c r="M30" i="10" s="1"/>
  <c r="O30" i="10" a="1"/>
  <c r="O30" i="10" s="1"/>
  <c r="Q30" i="10" a="1"/>
  <c r="Q30" i="10" s="1"/>
  <c r="R30" i="10" a="1"/>
  <c r="R30" i="10" s="1"/>
  <c r="S30" i="10" a="1"/>
  <c r="S30" i="10" s="1"/>
  <c r="T30" i="10" a="1"/>
  <c r="T30" i="10" s="1"/>
  <c r="U30" i="10" a="1"/>
  <c r="U30" i="10" s="1"/>
  <c r="V30" i="10" a="1"/>
  <c r="V30" i="10" s="1"/>
  <c r="W30" i="10" a="1"/>
  <c r="W30" i="10" s="1"/>
  <c r="X30" i="10" a="1"/>
  <c r="X30" i="10" s="1"/>
  <c r="Y30" i="10" a="1"/>
  <c r="Y30" i="10" s="1"/>
  <c r="Z30" i="10" a="1"/>
  <c r="Z30" i="10" s="1"/>
  <c r="B31" i="10" a="1"/>
  <c r="B31" i="10" s="1"/>
  <c r="C31" i="10" a="1"/>
  <c r="C31" i="10" s="1"/>
  <c r="D31" i="10" a="1"/>
  <c r="D31" i="10" s="1"/>
  <c r="G31" i="10" a="1"/>
  <c r="G31" i="10" s="1"/>
  <c r="I31" i="10" a="1"/>
  <c r="I31" i="10" s="1"/>
  <c r="K31" i="10" a="1"/>
  <c r="K31" i="10" s="1"/>
  <c r="M31" i="10" a="1"/>
  <c r="M31" i="10" s="1"/>
  <c r="O31" i="10" a="1"/>
  <c r="O31" i="10" s="1"/>
  <c r="Q31" i="10" a="1"/>
  <c r="Q31" i="10" s="1"/>
  <c r="R31" i="10" a="1"/>
  <c r="R31" i="10" s="1"/>
  <c r="S31" i="10" a="1"/>
  <c r="S31" i="10" s="1"/>
  <c r="T31" i="10" a="1"/>
  <c r="T31" i="10" s="1"/>
  <c r="U31" i="10" a="1"/>
  <c r="U31" i="10" s="1"/>
  <c r="V31" i="10" a="1"/>
  <c r="V31" i="10" s="1"/>
  <c r="W31" i="10" a="1"/>
  <c r="W31" i="10" s="1"/>
  <c r="X31" i="10" a="1"/>
  <c r="X31" i="10" s="1"/>
  <c r="Y31" i="10" a="1"/>
  <c r="Y31" i="10" s="1"/>
  <c r="Z31" i="10" a="1"/>
  <c r="Z31" i="10" s="1"/>
  <c r="B32" i="10" a="1"/>
  <c r="B32" i="10" s="1"/>
  <c r="C32" i="10" a="1"/>
  <c r="C32" i="10" s="1"/>
  <c r="D32" i="10" a="1"/>
  <c r="D32" i="10" s="1"/>
  <c r="G32" i="10" a="1"/>
  <c r="G32" i="10" s="1"/>
  <c r="I32" i="10" a="1"/>
  <c r="I32" i="10" s="1"/>
  <c r="K32" i="10" a="1"/>
  <c r="K32" i="10" s="1"/>
  <c r="M32" i="10" a="1"/>
  <c r="M32" i="10" s="1"/>
  <c r="O32" i="10" a="1"/>
  <c r="O32" i="10" s="1"/>
  <c r="Q32" i="10" a="1"/>
  <c r="Q32" i="10" s="1"/>
  <c r="R32" i="10" a="1"/>
  <c r="R32" i="10" s="1"/>
  <c r="S32" i="10" a="1"/>
  <c r="S32" i="10" s="1"/>
  <c r="T32" i="10" a="1"/>
  <c r="T32" i="10" s="1"/>
  <c r="U32" i="10" a="1"/>
  <c r="U32" i="10" s="1"/>
  <c r="V32" i="10" a="1"/>
  <c r="V32" i="10" s="1"/>
  <c r="W32" i="10" a="1"/>
  <c r="W32" i="10" s="1"/>
  <c r="X32" i="10" a="1"/>
  <c r="X32" i="10" s="1"/>
  <c r="Y32" i="10" a="1"/>
  <c r="Y32" i="10" s="1"/>
  <c r="Z32" i="10" a="1"/>
  <c r="Z32" i="10" s="1"/>
  <c r="B33" i="10" a="1"/>
  <c r="B33" i="10" s="1"/>
  <c r="C33" i="10" a="1"/>
  <c r="C33" i="10" s="1"/>
  <c r="D33" i="10" a="1"/>
  <c r="D33" i="10" s="1"/>
  <c r="G33" i="10" a="1"/>
  <c r="G33" i="10" s="1"/>
  <c r="I33" i="10" a="1"/>
  <c r="I33" i="10" s="1"/>
  <c r="K33" i="10" a="1"/>
  <c r="K33" i="10" s="1"/>
  <c r="M33" i="10" a="1"/>
  <c r="M33" i="10" s="1"/>
  <c r="O33" i="10" a="1"/>
  <c r="O33" i="10" s="1"/>
  <c r="Q33" i="10" a="1"/>
  <c r="Q33" i="10" s="1"/>
  <c r="R33" i="10" a="1"/>
  <c r="R33" i="10" s="1"/>
  <c r="S33" i="10" a="1"/>
  <c r="S33" i="10" s="1"/>
  <c r="T33" i="10" a="1"/>
  <c r="T33" i="10" s="1"/>
  <c r="U33" i="10" a="1"/>
  <c r="U33" i="10" s="1"/>
  <c r="V33" i="10" a="1"/>
  <c r="V33" i="10" s="1"/>
  <c r="W33" i="10" a="1"/>
  <c r="W33" i="10" s="1"/>
  <c r="X33" i="10" a="1"/>
  <c r="X33" i="10" s="1"/>
  <c r="Y33" i="10" a="1"/>
  <c r="Y33" i="10" s="1"/>
  <c r="Z33" i="10" a="1"/>
  <c r="Z33" i="10" s="1"/>
  <c r="B34" i="10" a="1"/>
  <c r="B34" i="10" s="1"/>
  <c r="C34" i="10" a="1"/>
  <c r="C34" i="10" s="1"/>
  <c r="D34" i="10" a="1"/>
  <c r="D34" i="10" s="1"/>
  <c r="G34" i="10" a="1"/>
  <c r="G34" i="10" s="1"/>
  <c r="I34" i="10" a="1"/>
  <c r="I34" i="10" s="1"/>
  <c r="K34" i="10" a="1"/>
  <c r="K34" i="10" s="1"/>
  <c r="M34" i="10" a="1"/>
  <c r="M34" i="10" s="1"/>
  <c r="O34" i="10" a="1"/>
  <c r="O34" i="10" s="1"/>
  <c r="Q34" i="10" a="1"/>
  <c r="Q34" i="10" s="1"/>
  <c r="R34" i="10" a="1"/>
  <c r="R34" i="10" s="1"/>
  <c r="S34" i="10" a="1"/>
  <c r="S34" i="10" s="1"/>
  <c r="T34" i="10" a="1"/>
  <c r="T34" i="10" s="1"/>
  <c r="U34" i="10" a="1"/>
  <c r="U34" i="10" s="1"/>
  <c r="V34" i="10" a="1"/>
  <c r="V34" i="10" s="1"/>
  <c r="W34" i="10" a="1"/>
  <c r="W34" i="10" s="1"/>
  <c r="X34" i="10" a="1"/>
  <c r="X34" i="10" s="1"/>
  <c r="Y34" i="10" a="1"/>
  <c r="Y34" i="10" s="1"/>
  <c r="Z34" i="10" a="1"/>
  <c r="Z34" i="10" s="1"/>
  <c r="B35" i="10" a="1"/>
  <c r="B35" i="10" s="1"/>
  <c r="C35" i="10" a="1"/>
  <c r="C35" i="10" s="1"/>
  <c r="D35" i="10" a="1"/>
  <c r="D35" i="10" s="1"/>
  <c r="G35" i="10" a="1"/>
  <c r="G35" i="10" s="1"/>
  <c r="I35" i="10" a="1"/>
  <c r="I35" i="10" s="1"/>
  <c r="K35" i="10" a="1"/>
  <c r="K35" i="10" s="1"/>
  <c r="M35" i="10" a="1"/>
  <c r="M35" i="10" s="1"/>
  <c r="O35" i="10" a="1"/>
  <c r="O35" i="10" s="1"/>
  <c r="Q35" i="10" a="1"/>
  <c r="Q35" i="10" s="1"/>
  <c r="R35" i="10" a="1"/>
  <c r="R35" i="10" s="1"/>
  <c r="S35" i="10" a="1"/>
  <c r="S35" i="10" s="1"/>
  <c r="T35" i="10" a="1"/>
  <c r="T35" i="10" s="1"/>
  <c r="U35" i="10" a="1"/>
  <c r="U35" i="10" s="1"/>
  <c r="V35" i="10" a="1"/>
  <c r="V35" i="10" s="1"/>
  <c r="W35" i="10" a="1"/>
  <c r="W35" i="10" s="1"/>
  <c r="X35" i="10" a="1"/>
  <c r="X35" i="10" s="1"/>
  <c r="Y35" i="10" a="1"/>
  <c r="Y35" i="10" s="1"/>
  <c r="Z35" i="10" a="1"/>
  <c r="Z35" i="10" s="1"/>
  <c r="B36" i="10" a="1"/>
  <c r="B36" i="10" s="1"/>
  <c r="C36" i="10" a="1"/>
  <c r="C36" i="10" s="1"/>
  <c r="D36" i="10" a="1"/>
  <c r="D36" i="10" s="1"/>
  <c r="G36" i="10" a="1"/>
  <c r="G36" i="10" s="1"/>
  <c r="I36" i="10" a="1"/>
  <c r="I36" i="10" s="1"/>
  <c r="K36" i="10" a="1"/>
  <c r="K36" i="10" s="1"/>
  <c r="M36" i="10" a="1"/>
  <c r="M36" i="10" s="1"/>
  <c r="O36" i="10" a="1"/>
  <c r="O36" i="10" s="1"/>
  <c r="Q36" i="10" a="1"/>
  <c r="Q36" i="10" s="1"/>
  <c r="R36" i="10" a="1"/>
  <c r="R36" i="10" s="1"/>
  <c r="S36" i="10" a="1"/>
  <c r="S36" i="10" s="1"/>
  <c r="T36" i="10" a="1"/>
  <c r="T36" i="10" s="1"/>
  <c r="U36" i="10" a="1"/>
  <c r="U36" i="10" s="1"/>
  <c r="V36" i="10" a="1"/>
  <c r="V36" i="10" s="1"/>
  <c r="W36" i="10" a="1"/>
  <c r="W36" i="10" s="1"/>
  <c r="X36" i="10" a="1"/>
  <c r="X36" i="10" s="1"/>
  <c r="Y36" i="10" a="1"/>
  <c r="Y36" i="10" s="1"/>
  <c r="Z36" i="10" a="1"/>
  <c r="Z36" i="10" s="1"/>
  <c r="B37" i="10" a="1"/>
  <c r="B37" i="10" s="1"/>
  <c r="C37" i="10" a="1"/>
  <c r="C37" i="10" s="1"/>
  <c r="D37" i="10" a="1"/>
  <c r="D37" i="10" s="1"/>
  <c r="G37" i="10" a="1"/>
  <c r="G37" i="10" s="1"/>
  <c r="I37" i="10" a="1"/>
  <c r="I37" i="10" s="1"/>
  <c r="K37" i="10" a="1"/>
  <c r="K37" i="10" s="1"/>
  <c r="M37" i="10" a="1"/>
  <c r="M37" i="10" s="1"/>
  <c r="O37" i="10" a="1"/>
  <c r="O37" i="10" s="1"/>
  <c r="Q37" i="10" a="1"/>
  <c r="Q37" i="10" s="1"/>
  <c r="R37" i="10" a="1"/>
  <c r="R37" i="10" s="1"/>
  <c r="S37" i="10" a="1"/>
  <c r="S37" i="10" s="1"/>
  <c r="T37" i="10" a="1"/>
  <c r="T37" i="10" s="1"/>
  <c r="U37" i="10" a="1"/>
  <c r="U37" i="10" s="1"/>
  <c r="V37" i="10" a="1"/>
  <c r="V37" i="10" s="1"/>
  <c r="W37" i="10" a="1"/>
  <c r="W37" i="10" s="1"/>
  <c r="X37" i="10" a="1"/>
  <c r="X37" i="10" s="1"/>
  <c r="Y37" i="10" a="1"/>
  <c r="Y37" i="10" s="1"/>
  <c r="Z37" i="10" a="1"/>
  <c r="Z37" i="10" s="1"/>
  <c r="B38" i="10" a="1"/>
  <c r="B38" i="10" s="1"/>
  <c r="C38" i="10" a="1"/>
  <c r="C38" i="10" s="1"/>
  <c r="D38" i="10" a="1"/>
  <c r="D38" i="10" s="1"/>
  <c r="G38" i="10" a="1"/>
  <c r="G38" i="10" s="1"/>
  <c r="I38" i="10" a="1"/>
  <c r="I38" i="10" s="1"/>
  <c r="K38" i="10" a="1"/>
  <c r="K38" i="10" s="1"/>
  <c r="M38" i="10" a="1"/>
  <c r="M38" i="10" s="1"/>
  <c r="O38" i="10" a="1"/>
  <c r="O38" i="10" s="1"/>
  <c r="Q38" i="10" a="1"/>
  <c r="Q38" i="10" s="1"/>
  <c r="R38" i="10" a="1"/>
  <c r="R38" i="10" s="1"/>
  <c r="S38" i="10" a="1"/>
  <c r="S38" i="10" s="1"/>
  <c r="T38" i="10" a="1"/>
  <c r="T38" i="10" s="1"/>
  <c r="U38" i="10" a="1"/>
  <c r="U38" i="10" s="1"/>
  <c r="V38" i="10" a="1"/>
  <c r="V38" i="10" s="1"/>
  <c r="W38" i="10" a="1"/>
  <c r="W38" i="10" s="1"/>
  <c r="X38" i="10" a="1"/>
  <c r="X38" i="10" s="1"/>
  <c r="Y38" i="10" a="1"/>
  <c r="Y38" i="10" s="1"/>
  <c r="Z38" i="10" a="1"/>
  <c r="Z38" i="10" s="1"/>
  <c r="B39" i="10" a="1"/>
  <c r="B39" i="10" s="1"/>
  <c r="C39" i="10" a="1"/>
  <c r="C39" i="10" s="1"/>
  <c r="D39" i="10" a="1"/>
  <c r="D39" i="10" s="1"/>
  <c r="G39" i="10" a="1"/>
  <c r="G39" i="10" s="1"/>
  <c r="I39" i="10" a="1"/>
  <c r="I39" i="10" s="1"/>
  <c r="K39" i="10" a="1"/>
  <c r="K39" i="10" s="1"/>
  <c r="M39" i="10" a="1"/>
  <c r="M39" i="10" s="1"/>
  <c r="O39" i="10" a="1"/>
  <c r="O39" i="10" s="1"/>
  <c r="Q39" i="10" a="1"/>
  <c r="Q39" i="10" s="1"/>
  <c r="R39" i="10" a="1"/>
  <c r="R39" i="10" s="1"/>
  <c r="S39" i="10" a="1"/>
  <c r="S39" i="10" s="1"/>
  <c r="T39" i="10" a="1"/>
  <c r="T39" i="10" s="1"/>
  <c r="U39" i="10" a="1"/>
  <c r="U39" i="10" s="1"/>
  <c r="V39" i="10" a="1"/>
  <c r="V39" i="10" s="1"/>
  <c r="W39" i="10" a="1"/>
  <c r="W39" i="10" s="1"/>
  <c r="X39" i="10" a="1"/>
  <c r="X39" i="10" s="1"/>
  <c r="Y39" i="10" a="1"/>
  <c r="Y39" i="10" s="1"/>
  <c r="Z39" i="10" a="1"/>
  <c r="Z39" i="10" s="1"/>
  <c r="B40" i="10" a="1"/>
  <c r="B40" i="10" s="1"/>
  <c r="C40" i="10" a="1"/>
  <c r="C40" i="10" s="1"/>
  <c r="D40" i="10" a="1"/>
  <c r="D40" i="10" s="1"/>
  <c r="G40" i="10" a="1"/>
  <c r="G40" i="10" s="1"/>
  <c r="I40" i="10" a="1"/>
  <c r="I40" i="10" s="1"/>
  <c r="K40" i="10" a="1"/>
  <c r="K40" i="10" s="1"/>
  <c r="M40" i="10" a="1"/>
  <c r="M40" i="10" s="1"/>
  <c r="O40" i="10" a="1"/>
  <c r="O40" i="10" s="1"/>
  <c r="Q40" i="10" a="1"/>
  <c r="Q40" i="10" s="1"/>
  <c r="R40" i="10" a="1"/>
  <c r="R40" i="10" s="1"/>
  <c r="S40" i="10" a="1"/>
  <c r="S40" i="10" s="1"/>
  <c r="T40" i="10" a="1"/>
  <c r="T40" i="10" s="1"/>
  <c r="U40" i="10" a="1"/>
  <c r="U40" i="10" s="1"/>
  <c r="V40" i="10" a="1"/>
  <c r="V40" i="10" s="1"/>
  <c r="W40" i="10" a="1"/>
  <c r="W40" i="10" s="1"/>
  <c r="X40" i="10" a="1"/>
  <c r="X40" i="10" s="1"/>
  <c r="Y40" i="10" a="1"/>
  <c r="Y40" i="10" s="1"/>
  <c r="Z40" i="10" a="1"/>
  <c r="Z40" i="10" s="1"/>
  <c r="B41" i="10" a="1"/>
  <c r="B41" i="10" s="1"/>
  <c r="C41" i="10" a="1"/>
  <c r="C41" i="10" s="1"/>
  <c r="D41" i="10" a="1"/>
  <c r="D41" i="10" s="1"/>
  <c r="G41" i="10" a="1"/>
  <c r="G41" i="10" s="1"/>
  <c r="I41" i="10" a="1"/>
  <c r="I41" i="10" s="1"/>
  <c r="K41" i="10" a="1"/>
  <c r="K41" i="10" s="1"/>
  <c r="M41" i="10" a="1"/>
  <c r="M41" i="10" s="1"/>
  <c r="O41" i="10" a="1"/>
  <c r="O41" i="10" s="1"/>
  <c r="Q41" i="10" a="1"/>
  <c r="Q41" i="10" s="1"/>
  <c r="R41" i="10" a="1"/>
  <c r="R41" i="10" s="1"/>
  <c r="S41" i="10" a="1"/>
  <c r="S41" i="10" s="1"/>
  <c r="T41" i="10" a="1"/>
  <c r="T41" i="10" s="1"/>
  <c r="U41" i="10" a="1"/>
  <c r="U41" i="10" s="1"/>
  <c r="V41" i="10" a="1"/>
  <c r="V41" i="10" s="1"/>
  <c r="W41" i="10" a="1"/>
  <c r="W41" i="10" s="1"/>
  <c r="X41" i="10" a="1"/>
  <c r="X41" i="10" s="1"/>
  <c r="Y41" i="10" a="1"/>
  <c r="Y41" i="10" s="1"/>
  <c r="Z41" i="10" a="1"/>
  <c r="Z41" i="10" s="1"/>
  <c r="B42" i="10" a="1"/>
  <c r="B42" i="10" s="1"/>
  <c r="C42" i="10" a="1"/>
  <c r="C42" i="10" s="1"/>
  <c r="D42" i="10" a="1"/>
  <c r="D42" i="10" s="1"/>
  <c r="G42" i="10" a="1"/>
  <c r="G42" i="10" s="1"/>
  <c r="I42" i="10" a="1"/>
  <c r="I42" i="10" s="1"/>
  <c r="K42" i="10" a="1"/>
  <c r="K42" i="10" s="1"/>
  <c r="M42" i="10" a="1"/>
  <c r="M42" i="10" s="1"/>
  <c r="O42" i="10" a="1"/>
  <c r="O42" i="10" s="1"/>
  <c r="Q42" i="10" a="1"/>
  <c r="Q42" i="10" s="1"/>
  <c r="R42" i="10" a="1"/>
  <c r="R42" i="10" s="1"/>
  <c r="S42" i="10" a="1"/>
  <c r="S42" i="10" s="1"/>
  <c r="T42" i="10" a="1"/>
  <c r="T42" i="10" s="1"/>
  <c r="U42" i="10" a="1"/>
  <c r="U42" i="10" s="1"/>
  <c r="V42" i="10" a="1"/>
  <c r="V42" i="10" s="1"/>
  <c r="W42" i="10" a="1"/>
  <c r="W42" i="10" s="1"/>
  <c r="X42" i="10" a="1"/>
  <c r="X42" i="10" s="1"/>
  <c r="Y42" i="10" a="1"/>
  <c r="Y42" i="10" s="1"/>
  <c r="Z42" i="10" a="1"/>
  <c r="Z42" i="10" s="1"/>
  <c r="B43" i="10" a="1"/>
  <c r="B43" i="10" s="1"/>
  <c r="C43" i="10" a="1"/>
  <c r="C43" i="10" s="1"/>
  <c r="D43" i="10" a="1"/>
  <c r="D43" i="10" s="1"/>
  <c r="G43" i="10" a="1"/>
  <c r="G43" i="10" s="1"/>
  <c r="I43" i="10" a="1"/>
  <c r="I43" i="10" s="1"/>
  <c r="K43" i="10" a="1"/>
  <c r="K43" i="10" s="1"/>
  <c r="M43" i="10" a="1"/>
  <c r="M43" i="10" s="1"/>
  <c r="O43" i="10" a="1"/>
  <c r="O43" i="10" s="1"/>
  <c r="Q43" i="10" a="1"/>
  <c r="Q43" i="10" s="1"/>
  <c r="R43" i="10" a="1"/>
  <c r="R43" i="10" s="1"/>
  <c r="S43" i="10" a="1"/>
  <c r="S43" i="10" s="1"/>
  <c r="T43" i="10" a="1"/>
  <c r="T43" i="10" s="1"/>
  <c r="U43" i="10" a="1"/>
  <c r="U43" i="10" s="1"/>
  <c r="V43" i="10" a="1"/>
  <c r="V43" i="10" s="1"/>
  <c r="W43" i="10" a="1"/>
  <c r="W43" i="10" s="1"/>
  <c r="X43" i="10" a="1"/>
  <c r="X43" i="10" s="1"/>
  <c r="Y43" i="10" a="1"/>
  <c r="Y43" i="10" s="1"/>
  <c r="Z43" i="10" a="1"/>
  <c r="Z43" i="10" s="1"/>
  <c r="B44" i="10" a="1"/>
  <c r="B44" i="10" s="1"/>
  <c r="C44" i="10" a="1"/>
  <c r="C44" i="10" s="1"/>
  <c r="D44" i="10" a="1"/>
  <c r="D44" i="10" s="1"/>
  <c r="G44" i="10" a="1"/>
  <c r="G44" i="10" s="1"/>
  <c r="I44" i="10" a="1"/>
  <c r="I44" i="10" s="1"/>
  <c r="K44" i="10" a="1"/>
  <c r="K44" i="10" s="1"/>
  <c r="M44" i="10" a="1"/>
  <c r="M44" i="10" s="1"/>
  <c r="O44" i="10" a="1"/>
  <c r="O44" i="10" s="1"/>
  <c r="Q44" i="10" a="1"/>
  <c r="Q44" i="10" s="1"/>
  <c r="R44" i="10" a="1"/>
  <c r="R44" i="10" s="1"/>
  <c r="S44" i="10" a="1"/>
  <c r="S44" i="10" s="1"/>
  <c r="T44" i="10" a="1"/>
  <c r="T44" i="10" s="1"/>
  <c r="U44" i="10" a="1"/>
  <c r="U44" i="10" s="1"/>
  <c r="V44" i="10" a="1"/>
  <c r="V44" i="10" s="1"/>
  <c r="W44" i="10" a="1"/>
  <c r="W44" i="10" s="1"/>
  <c r="X44" i="10" a="1"/>
  <c r="X44" i="10" s="1"/>
  <c r="Y44" i="10" a="1"/>
  <c r="Y44" i="10" s="1"/>
  <c r="Z44" i="10" a="1"/>
  <c r="Z44" i="10" s="1"/>
  <c r="B45" i="10" a="1"/>
  <c r="B45" i="10" s="1"/>
  <c r="C45" i="10" a="1"/>
  <c r="C45" i="10" s="1"/>
  <c r="D45" i="10" a="1"/>
  <c r="D45" i="10" s="1"/>
  <c r="G45" i="10" a="1"/>
  <c r="G45" i="10" s="1"/>
  <c r="I45" i="10" a="1"/>
  <c r="I45" i="10" s="1"/>
  <c r="K45" i="10" a="1"/>
  <c r="K45" i="10" s="1"/>
  <c r="M45" i="10" a="1"/>
  <c r="M45" i="10" s="1"/>
  <c r="O45" i="10" a="1"/>
  <c r="O45" i="10" s="1"/>
  <c r="Q45" i="10" a="1"/>
  <c r="Q45" i="10" s="1"/>
  <c r="R45" i="10" a="1"/>
  <c r="R45" i="10" s="1"/>
  <c r="S45" i="10" a="1"/>
  <c r="S45" i="10" s="1"/>
  <c r="T45" i="10" a="1"/>
  <c r="T45" i="10" s="1"/>
  <c r="U45" i="10" a="1"/>
  <c r="U45" i="10" s="1"/>
  <c r="V45" i="10" a="1"/>
  <c r="V45" i="10" s="1"/>
  <c r="W45" i="10" a="1"/>
  <c r="W45" i="10" s="1"/>
  <c r="X45" i="10" a="1"/>
  <c r="X45" i="10" s="1"/>
  <c r="Y45" i="10" a="1"/>
  <c r="Y45" i="10" s="1"/>
  <c r="Z45" i="10" a="1"/>
  <c r="Z45" i="10" s="1"/>
  <c r="B46" i="10" a="1"/>
  <c r="B46" i="10" s="1"/>
  <c r="C46" i="10" a="1"/>
  <c r="C46" i="10" s="1"/>
  <c r="D46" i="10" a="1"/>
  <c r="D46" i="10" s="1"/>
  <c r="G46" i="10" a="1"/>
  <c r="G46" i="10" s="1"/>
  <c r="I46" i="10" a="1"/>
  <c r="I46" i="10" s="1"/>
  <c r="K46" i="10" a="1"/>
  <c r="K46" i="10" s="1"/>
  <c r="M46" i="10" a="1"/>
  <c r="M46" i="10" s="1"/>
  <c r="O46" i="10" a="1"/>
  <c r="O46" i="10" s="1"/>
  <c r="Q46" i="10" a="1"/>
  <c r="Q46" i="10" s="1"/>
  <c r="R46" i="10" a="1"/>
  <c r="R46" i="10" s="1"/>
  <c r="S46" i="10" a="1"/>
  <c r="S46" i="10" s="1"/>
  <c r="T46" i="10" a="1"/>
  <c r="T46" i="10" s="1"/>
  <c r="U46" i="10" a="1"/>
  <c r="U46" i="10" s="1"/>
  <c r="V46" i="10" a="1"/>
  <c r="V46" i="10" s="1"/>
  <c r="W46" i="10" a="1"/>
  <c r="W46" i="10" s="1"/>
  <c r="X46" i="10" a="1"/>
  <c r="X46" i="10" s="1"/>
  <c r="Y46" i="10" a="1"/>
  <c r="Y46" i="10" s="1"/>
  <c r="Z46" i="10" a="1"/>
  <c r="Z46" i="10" s="1"/>
  <c r="B47" i="10" a="1"/>
  <c r="B47" i="10" s="1"/>
  <c r="C47" i="10" a="1"/>
  <c r="C47" i="10" s="1"/>
  <c r="D47" i="10" a="1"/>
  <c r="D47" i="10" s="1"/>
  <c r="G47" i="10" a="1"/>
  <c r="G47" i="10" s="1"/>
  <c r="I47" i="10" a="1"/>
  <c r="I47" i="10" s="1"/>
  <c r="K47" i="10" a="1"/>
  <c r="K47" i="10" s="1"/>
  <c r="M47" i="10" a="1"/>
  <c r="M47" i="10" s="1"/>
  <c r="O47" i="10" a="1"/>
  <c r="O47" i="10" s="1"/>
  <c r="Q47" i="10" a="1"/>
  <c r="Q47" i="10" s="1"/>
  <c r="R47" i="10" a="1"/>
  <c r="R47" i="10" s="1"/>
  <c r="S47" i="10" a="1"/>
  <c r="S47" i="10" s="1"/>
  <c r="T47" i="10" a="1"/>
  <c r="T47" i="10" s="1"/>
  <c r="U47" i="10" a="1"/>
  <c r="U47" i="10" s="1"/>
  <c r="V47" i="10" a="1"/>
  <c r="V47" i="10" s="1"/>
  <c r="W47" i="10" a="1"/>
  <c r="W47" i="10" s="1"/>
  <c r="X47" i="10" a="1"/>
  <c r="X47" i="10" s="1"/>
  <c r="Y47" i="10" a="1"/>
  <c r="Y47" i="10" s="1"/>
  <c r="Z47" i="10" a="1"/>
  <c r="Z47" i="10" s="1"/>
  <c r="B48" i="10" a="1"/>
  <c r="B48" i="10" s="1"/>
  <c r="C48" i="10" a="1"/>
  <c r="C48" i="10" s="1"/>
  <c r="D48" i="10" a="1"/>
  <c r="D48" i="10" s="1"/>
  <c r="G48" i="10" a="1"/>
  <c r="G48" i="10" s="1"/>
  <c r="I48" i="10" a="1"/>
  <c r="I48" i="10" s="1"/>
  <c r="K48" i="10" a="1"/>
  <c r="K48" i="10" s="1"/>
  <c r="M48" i="10" a="1"/>
  <c r="M48" i="10" s="1"/>
  <c r="O48" i="10" a="1"/>
  <c r="O48" i="10" s="1"/>
  <c r="Q48" i="10" a="1"/>
  <c r="Q48" i="10" s="1"/>
  <c r="R48" i="10" a="1"/>
  <c r="R48" i="10" s="1"/>
  <c r="S48" i="10" a="1"/>
  <c r="S48" i="10" s="1"/>
  <c r="T48" i="10" a="1"/>
  <c r="T48" i="10" s="1"/>
  <c r="U48" i="10" a="1"/>
  <c r="U48" i="10" s="1"/>
  <c r="V48" i="10" a="1"/>
  <c r="V48" i="10" s="1"/>
  <c r="W48" i="10" a="1"/>
  <c r="W48" i="10" s="1"/>
  <c r="X48" i="10" a="1"/>
  <c r="X48" i="10" s="1"/>
  <c r="Y48" i="10" a="1"/>
  <c r="Y48" i="10" s="1"/>
  <c r="Z48" i="10" a="1"/>
  <c r="Z48" i="10" s="1"/>
  <c r="B49" i="10" a="1"/>
  <c r="B49" i="10" s="1"/>
  <c r="C49" i="10" a="1"/>
  <c r="C49" i="10" s="1"/>
  <c r="D49" i="10" a="1"/>
  <c r="D49" i="10" s="1"/>
  <c r="G49" i="10" a="1"/>
  <c r="G49" i="10" s="1"/>
  <c r="I49" i="10" a="1"/>
  <c r="I49" i="10" s="1"/>
  <c r="K49" i="10" a="1"/>
  <c r="K49" i="10" s="1"/>
  <c r="M49" i="10" a="1"/>
  <c r="M49" i="10" s="1"/>
  <c r="O49" i="10" a="1"/>
  <c r="O49" i="10" s="1"/>
  <c r="Q49" i="10" a="1"/>
  <c r="Q49" i="10" s="1"/>
  <c r="R49" i="10" a="1"/>
  <c r="R49" i="10" s="1"/>
  <c r="S49" i="10" a="1"/>
  <c r="S49" i="10" s="1"/>
  <c r="T49" i="10" a="1"/>
  <c r="T49" i="10" s="1"/>
  <c r="U49" i="10" a="1"/>
  <c r="U49" i="10" s="1"/>
  <c r="V49" i="10" a="1"/>
  <c r="V49" i="10" s="1"/>
  <c r="W49" i="10" a="1"/>
  <c r="W49" i="10" s="1"/>
  <c r="X49" i="10" a="1"/>
  <c r="X49" i="10" s="1"/>
  <c r="Y49" i="10" a="1"/>
  <c r="Y49" i="10" s="1"/>
  <c r="Z49" i="10" a="1"/>
  <c r="Z49" i="10" s="1"/>
  <c r="B50" i="10" a="1"/>
  <c r="B50" i="10" s="1"/>
  <c r="C50" i="10" a="1"/>
  <c r="C50" i="10" s="1"/>
  <c r="D50" i="10" a="1"/>
  <c r="D50" i="10" s="1"/>
  <c r="G50" i="10" a="1"/>
  <c r="G50" i="10" s="1"/>
  <c r="I50" i="10" a="1"/>
  <c r="I50" i="10" s="1"/>
  <c r="K50" i="10" a="1"/>
  <c r="K50" i="10" s="1"/>
  <c r="M50" i="10" a="1"/>
  <c r="M50" i="10" s="1"/>
  <c r="O50" i="10" a="1"/>
  <c r="O50" i="10" s="1"/>
  <c r="Q50" i="10" a="1"/>
  <c r="Q50" i="10" s="1"/>
  <c r="R50" i="10" a="1"/>
  <c r="R50" i="10" s="1"/>
  <c r="S50" i="10" a="1"/>
  <c r="S50" i="10" s="1"/>
  <c r="T50" i="10" a="1"/>
  <c r="T50" i="10" s="1"/>
  <c r="U50" i="10" a="1"/>
  <c r="U50" i="10" s="1"/>
  <c r="V50" i="10" a="1"/>
  <c r="V50" i="10" s="1"/>
  <c r="W50" i="10" a="1"/>
  <c r="W50" i="10" s="1"/>
  <c r="X50" i="10" a="1"/>
  <c r="X50" i="10" s="1"/>
  <c r="Y50" i="10" a="1"/>
  <c r="Y50" i="10" s="1"/>
  <c r="Z50" i="10" a="1"/>
  <c r="Z50" i="10" s="1"/>
  <c r="B51" i="10" a="1"/>
  <c r="B51" i="10" s="1"/>
  <c r="C51" i="10" a="1"/>
  <c r="C51" i="10" s="1"/>
  <c r="D51" i="10" a="1"/>
  <c r="D51" i="10" s="1"/>
  <c r="G51" i="10" a="1"/>
  <c r="G51" i="10" s="1"/>
  <c r="I51" i="10" a="1"/>
  <c r="I51" i="10" s="1"/>
  <c r="K51" i="10" a="1"/>
  <c r="K51" i="10" s="1"/>
  <c r="M51" i="10" a="1"/>
  <c r="M51" i="10" s="1"/>
  <c r="O51" i="10" a="1"/>
  <c r="O51" i="10" s="1"/>
  <c r="Q51" i="10" a="1"/>
  <c r="Q51" i="10" s="1"/>
  <c r="R51" i="10" a="1"/>
  <c r="R51" i="10" s="1"/>
  <c r="S51" i="10" a="1"/>
  <c r="S51" i="10" s="1"/>
  <c r="T51" i="10" a="1"/>
  <c r="T51" i="10" s="1"/>
  <c r="U51" i="10" a="1"/>
  <c r="U51" i="10" s="1"/>
  <c r="V51" i="10" a="1"/>
  <c r="V51" i="10" s="1"/>
  <c r="W51" i="10" a="1"/>
  <c r="W51" i="10" s="1"/>
  <c r="X51" i="10" a="1"/>
  <c r="X51" i="10" s="1"/>
  <c r="Y51" i="10" a="1"/>
  <c r="Y51" i="10" s="1"/>
  <c r="Z51" i="10" a="1"/>
  <c r="Z51" i="10" s="1"/>
  <c r="B52" i="10" a="1"/>
  <c r="B52" i="10" s="1"/>
  <c r="C52" i="10" a="1"/>
  <c r="C52" i="10" s="1"/>
  <c r="D52" i="10" a="1"/>
  <c r="D52" i="10" s="1"/>
  <c r="G52" i="10" a="1"/>
  <c r="G52" i="10" s="1"/>
  <c r="I52" i="10" a="1"/>
  <c r="I52" i="10" s="1"/>
  <c r="K52" i="10" a="1"/>
  <c r="K52" i="10" s="1"/>
  <c r="M52" i="10" a="1"/>
  <c r="M52" i="10" s="1"/>
  <c r="O52" i="10" a="1"/>
  <c r="O52" i="10" s="1"/>
  <c r="Q52" i="10" a="1"/>
  <c r="Q52" i="10" s="1"/>
  <c r="R52" i="10" a="1"/>
  <c r="R52" i="10" s="1"/>
  <c r="S52" i="10" a="1"/>
  <c r="S52" i="10" s="1"/>
  <c r="T52" i="10" a="1"/>
  <c r="T52" i="10" s="1"/>
  <c r="U52" i="10" a="1"/>
  <c r="U52" i="10" s="1"/>
  <c r="V52" i="10" a="1"/>
  <c r="V52" i="10" s="1"/>
  <c r="W52" i="10" a="1"/>
  <c r="W52" i="10" s="1"/>
  <c r="X52" i="10" a="1"/>
  <c r="X52" i="10" s="1"/>
  <c r="Y52" i="10" a="1"/>
  <c r="Y52" i="10" s="1"/>
  <c r="Z52" i="10" a="1"/>
  <c r="Z52" i="10" s="1"/>
  <c r="B53" i="10" a="1"/>
  <c r="B53" i="10" s="1"/>
  <c r="C53" i="10" a="1"/>
  <c r="C53" i="10" s="1"/>
  <c r="D53" i="10" a="1"/>
  <c r="D53" i="10" s="1"/>
  <c r="G53" i="10" a="1"/>
  <c r="G53" i="10" s="1"/>
  <c r="I53" i="10" a="1"/>
  <c r="I53" i="10" s="1"/>
  <c r="K53" i="10" a="1"/>
  <c r="K53" i="10" s="1"/>
  <c r="M53" i="10" a="1"/>
  <c r="M53" i="10" s="1"/>
  <c r="O53" i="10" a="1"/>
  <c r="O53" i="10" s="1"/>
  <c r="Q53" i="10" a="1"/>
  <c r="Q53" i="10" s="1"/>
  <c r="R53" i="10" a="1"/>
  <c r="R53" i="10" s="1"/>
  <c r="S53" i="10" a="1"/>
  <c r="S53" i="10" s="1"/>
  <c r="T53" i="10" a="1"/>
  <c r="T53" i="10" s="1"/>
  <c r="U53" i="10" a="1"/>
  <c r="U53" i="10" s="1"/>
  <c r="V53" i="10" a="1"/>
  <c r="V53" i="10" s="1"/>
  <c r="W53" i="10" a="1"/>
  <c r="W53" i="10" s="1"/>
  <c r="X53" i="10" a="1"/>
  <c r="X53" i="10" s="1"/>
  <c r="Y53" i="10" a="1"/>
  <c r="Y53" i="10" s="1"/>
  <c r="Z53" i="10" a="1"/>
  <c r="Z53" i="10" s="1"/>
  <c r="B54" i="10" a="1"/>
  <c r="B54" i="10" s="1"/>
  <c r="C54" i="10" a="1"/>
  <c r="C54" i="10" s="1"/>
  <c r="D54" i="10" a="1"/>
  <c r="D54" i="10" s="1"/>
  <c r="G54" i="10" a="1"/>
  <c r="G54" i="10" s="1"/>
  <c r="I54" i="10" a="1"/>
  <c r="I54" i="10" s="1"/>
  <c r="K54" i="10" a="1"/>
  <c r="K54" i="10" s="1"/>
  <c r="M54" i="10" a="1"/>
  <c r="M54" i="10" s="1"/>
  <c r="O54" i="10" a="1"/>
  <c r="O54" i="10" s="1"/>
  <c r="Q54" i="10" a="1"/>
  <c r="Q54" i="10" s="1"/>
  <c r="R54" i="10" a="1"/>
  <c r="R54" i="10" s="1"/>
  <c r="S54" i="10" a="1"/>
  <c r="S54" i="10" s="1"/>
  <c r="T54" i="10" a="1"/>
  <c r="T54" i="10" s="1"/>
  <c r="U54" i="10" a="1"/>
  <c r="U54" i="10" s="1"/>
  <c r="V54" i="10" a="1"/>
  <c r="V54" i="10" s="1"/>
  <c r="W54" i="10" a="1"/>
  <c r="W54" i="10" s="1"/>
  <c r="X54" i="10" a="1"/>
  <c r="X54" i="10" s="1"/>
  <c r="Y54" i="10" a="1"/>
  <c r="Y54" i="10" s="1"/>
  <c r="Z54" i="10" a="1"/>
  <c r="Z54" i="10" s="1"/>
  <c r="B55" i="10" a="1"/>
  <c r="B55" i="10" s="1"/>
  <c r="C55" i="10" a="1"/>
  <c r="C55" i="10" s="1"/>
  <c r="D55" i="10" a="1"/>
  <c r="D55" i="10" s="1"/>
  <c r="G55" i="10" a="1"/>
  <c r="G55" i="10" s="1"/>
  <c r="I55" i="10" a="1"/>
  <c r="I55" i="10" s="1"/>
  <c r="K55" i="10" a="1"/>
  <c r="K55" i="10" s="1"/>
  <c r="M55" i="10" a="1"/>
  <c r="M55" i="10" s="1"/>
  <c r="O55" i="10" a="1"/>
  <c r="O55" i="10" s="1"/>
  <c r="Q55" i="10" a="1"/>
  <c r="Q55" i="10" s="1"/>
  <c r="R55" i="10" a="1"/>
  <c r="R55" i="10" s="1"/>
  <c r="S55" i="10" a="1"/>
  <c r="S55" i="10" s="1"/>
  <c r="T55" i="10" a="1"/>
  <c r="T55" i="10" s="1"/>
  <c r="U55" i="10" a="1"/>
  <c r="U55" i="10" s="1"/>
  <c r="V55" i="10" a="1"/>
  <c r="V55" i="10" s="1"/>
  <c r="W55" i="10" a="1"/>
  <c r="W55" i="10" s="1"/>
  <c r="X55" i="10" a="1"/>
  <c r="X55" i="10" s="1"/>
  <c r="Y55" i="10" a="1"/>
  <c r="Y55" i="10" s="1"/>
  <c r="Z55" i="10" a="1"/>
  <c r="Z55" i="10" s="1"/>
  <c r="B56" i="10" a="1"/>
  <c r="B56" i="10" s="1"/>
  <c r="C56" i="10" a="1"/>
  <c r="C56" i="10" s="1"/>
  <c r="D56" i="10" a="1"/>
  <c r="D56" i="10" s="1"/>
  <c r="G56" i="10" a="1"/>
  <c r="G56" i="10" s="1"/>
  <c r="I56" i="10" a="1"/>
  <c r="I56" i="10" s="1"/>
  <c r="K56" i="10" a="1"/>
  <c r="K56" i="10" s="1"/>
  <c r="M56" i="10" a="1"/>
  <c r="M56" i="10" s="1"/>
  <c r="O56" i="10" a="1"/>
  <c r="O56" i="10" s="1"/>
  <c r="Q56" i="10" a="1"/>
  <c r="Q56" i="10" s="1"/>
  <c r="R56" i="10" a="1"/>
  <c r="R56" i="10" s="1"/>
  <c r="S56" i="10" a="1"/>
  <c r="S56" i="10" s="1"/>
  <c r="T56" i="10" a="1"/>
  <c r="T56" i="10" s="1"/>
  <c r="U56" i="10" a="1"/>
  <c r="U56" i="10" s="1"/>
  <c r="V56" i="10" a="1"/>
  <c r="V56" i="10" s="1"/>
  <c r="W56" i="10" a="1"/>
  <c r="W56" i="10" s="1"/>
  <c r="X56" i="10" a="1"/>
  <c r="X56" i="10" s="1"/>
  <c r="Y56" i="10" a="1"/>
  <c r="Y56" i="10" s="1"/>
  <c r="Z56" i="10" a="1"/>
  <c r="Z56" i="10" s="1"/>
  <c r="B57" i="10" a="1"/>
  <c r="B57" i="10" s="1"/>
  <c r="C57" i="10" a="1"/>
  <c r="C57" i="10" s="1"/>
  <c r="D57" i="10" a="1"/>
  <c r="D57" i="10" s="1"/>
  <c r="G57" i="10" a="1"/>
  <c r="G57" i="10" s="1"/>
  <c r="I57" i="10" a="1"/>
  <c r="I57" i="10" s="1"/>
  <c r="K57" i="10" a="1"/>
  <c r="K57" i="10" s="1"/>
  <c r="M57" i="10" a="1"/>
  <c r="M57" i="10" s="1"/>
  <c r="O57" i="10" a="1"/>
  <c r="O57" i="10" s="1"/>
  <c r="Q57" i="10" a="1"/>
  <c r="Q57" i="10" s="1"/>
  <c r="R57" i="10" a="1"/>
  <c r="R57" i="10" s="1"/>
  <c r="S57" i="10" a="1"/>
  <c r="S57" i="10" s="1"/>
  <c r="T57" i="10" a="1"/>
  <c r="T57" i="10" s="1"/>
  <c r="U57" i="10" a="1"/>
  <c r="U57" i="10" s="1"/>
  <c r="V57" i="10" a="1"/>
  <c r="V57" i="10" s="1"/>
  <c r="W57" i="10" a="1"/>
  <c r="W57" i="10" s="1"/>
  <c r="X57" i="10" a="1"/>
  <c r="X57" i="10" s="1"/>
  <c r="Y57" i="10" a="1"/>
  <c r="Y57" i="10" s="1"/>
  <c r="Z57" i="10" a="1"/>
  <c r="Z57" i="10" s="1"/>
  <c r="B58" i="10" a="1"/>
  <c r="B58" i="10" s="1"/>
  <c r="C58" i="10" a="1"/>
  <c r="C58" i="10" s="1"/>
  <c r="D58" i="10" a="1"/>
  <c r="D58" i="10" s="1"/>
  <c r="G58" i="10" a="1"/>
  <c r="G58" i="10" s="1"/>
  <c r="I58" i="10" a="1"/>
  <c r="I58" i="10" s="1"/>
  <c r="K58" i="10" a="1"/>
  <c r="K58" i="10" s="1"/>
  <c r="M58" i="10" a="1"/>
  <c r="M58" i="10" s="1"/>
  <c r="O58" i="10" a="1"/>
  <c r="O58" i="10" s="1"/>
  <c r="Q58" i="10" a="1"/>
  <c r="Q58" i="10" s="1"/>
  <c r="R58" i="10" a="1"/>
  <c r="R58" i="10" s="1"/>
  <c r="S58" i="10" a="1"/>
  <c r="S58" i="10" s="1"/>
  <c r="T58" i="10" a="1"/>
  <c r="T58" i="10" s="1"/>
  <c r="U58" i="10" a="1"/>
  <c r="U58" i="10" s="1"/>
  <c r="V58" i="10" a="1"/>
  <c r="V58" i="10" s="1"/>
  <c r="W58" i="10" a="1"/>
  <c r="W58" i="10" s="1"/>
  <c r="X58" i="10" a="1"/>
  <c r="X58" i="10" s="1"/>
  <c r="Y58" i="10" a="1"/>
  <c r="Y58" i="10" s="1"/>
  <c r="Z58" i="10" a="1"/>
  <c r="Z58" i="10" s="1"/>
  <c r="B59" i="10" a="1"/>
  <c r="B59" i="10" s="1"/>
  <c r="C59" i="10" a="1"/>
  <c r="C59" i="10" s="1"/>
  <c r="D59" i="10" a="1"/>
  <c r="D59" i="10" s="1"/>
  <c r="G59" i="10" a="1"/>
  <c r="G59" i="10" s="1"/>
  <c r="I59" i="10" a="1"/>
  <c r="I59" i="10" s="1"/>
  <c r="K59" i="10" a="1"/>
  <c r="K59" i="10" s="1"/>
  <c r="M59" i="10" a="1"/>
  <c r="M59" i="10" s="1"/>
  <c r="O59" i="10" a="1"/>
  <c r="O59" i="10" s="1"/>
  <c r="Q59" i="10" a="1"/>
  <c r="Q59" i="10" s="1"/>
  <c r="R59" i="10" a="1"/>
  <c r="R59" i="10" s="1"/>
  <c r="S59" i="10" a="1"/>
  <c r="S59" i="10" s="1"/>
  <c r="T59" i="10" a="1"/>
  <c r="T59" i="10" s="1"/>
  <c r="U59" i="10" a="1"/>
  <c r="U59" i="10" s="1"/>
  <c r="V59" i="10" a="1"/>
  <c r="V59" i="10" s="1"/>
  <c r="W59" i="10" a="1"/>
  <c r="W59" i="10" s="1"/>
  <c r="X59" i="10" a="1"/>
  <c r="X59" i="10" s="1"/>
  <c r="Y59" i="10" a="1"/>
  <c r="Y59" i="10" s="1"/>
  <c r="Z59" i="10" a="1"/>
  <c r="Z59" i="10" s="1"/>
  <c r="B60" i="10" a="1"/>
  <c r="B60" i="10" s="1"/>
  <c r="C60" i="10" a="1"/>
  <c r="C60" i="10" s="1"/>
  <c r="D60" i="10" a="1"/>
  <c r="D60" i="10" s="1"/>
  <c r="G60" i="10" a="1"/>
  <c r="G60" i="10" s="1"/>
  <c r="I60" i="10" a="1"/>
  <c r="I60" i="10" s="1"/>
  <c r="K60" i="10" a="1"/>
  <c r="K60" i="10" s="1"/>
  <c r="M60" i="10" a="1"/>
  <c r="M60" i="10" s="1"/>
  <c r="O60" i="10" a="1"/>
  <c r="O60" i="10" s="1"/>
  <c r="Q60" i="10" a="1"/>
  <c r="Q60" i="10" s="1"/>
  <c r="R60" i="10" a="1"/>
  <c r="R60" i="10" s="1"/>
  <c r="S60" i="10" a="1"/>
  <c r="S60" i="10" s="1"/>
  <c r="T60" i="10" a="1"/>
  <c r="T60" i="10" s="1"/>
  <c r="U60" i="10" a="1"/>
  <c r="U60" i="10" s="1"/>
  <c r="V60" i="10" a="1"/>
  <c r="V60" i="10" s="1"/>
  <c r="W60" i="10" a="1"/>
  <c r="W60" i="10" s="1"/>
  <c r="X60" i="10" a="1"/>
  <c r="X60" i="10" s="1"/>
  <c r="Y60" i="10" a="1"/>
  <c r="Y60" i="10" s="1"/>
  <c r="Z60" i="10" a="1"/>
  <c r="Z60" i="10" s="1"/>
  <c r="B61" i="10" a="1"/>
  <c r="B61" i="10" s="1"/>
  <c r="C61" i="10" a="1"/>
  <c r="C61" i="10" s="1"/>
  <c r="D61" i="10" a="1"/>
  <c r="D61" i="10" s="1"/>
  <c r="G61" i="10" a="1"/>
  <c r="G61" i="10" s="1"/>
  <c r="I61" i="10" a="1"/>
  <c r="I61" i="10" s="1"/>
  <c r="K61" i="10" a="1"/>
  <c r="K61" i="10" s="1"/>
  <c r="M61" i="10" a="1"/>
  <c r="M61" i="10" s="1"/>
  <c r="O61" i="10" a="1"/>
  <c r="O61" i="10" s="1"/>
  <c r="Q61" i="10" a="1"/>
  <c r="Q61" i="10" s="1"/>
  <c r="R61" i="10" a="1"/>
  <c r="R61" i="10" s="1"/>
  <c r="S61" i="10" a="1"/>
  <c r="S61" i="10" s="1"/>
  <c r="T61" i="10" a="1"/>
  <c r="T61" i="10" s="1"/>
  <c r="U61" i="10" a="1"/>
  <c r="U61" i="10" s="1"/>
  <c r="V61" i="10" a="1"/>
  <c r="V61" i="10" s="1"/>
  <c r="W61" i="10" a="1"/>
  <c r="W61" i="10" s="1"/>
  <c r="X61" i="10" a="1"/>
  <c r="X61" i="10" s="1"/>
  <c r="Y61" i="10" a="1"/>
  <c r="Y61" i="10" s="1"/>
  <c r="Z61" i="10" a="1"/>
  <c r="Z61" i="10" s="1"/>
  <c r="B62" i="10" a="1"/>
  <c r="B62" i="10" s="1"/>
  <c r="C62" i="10" a="1"/>
  <c r="C62" i="10" s="1"/>
  <c r="D62" i="10" a="1"/>
  <c r="D62" i="10" s="1"/>
  <c r="G62" i="10" a="1"/>
  <c r="G62" i="10" s="1"/>
  <c r="I62" i="10" a="1"/>
  <c r="I62" i="10" s="1"/>
  <c r="K62" i="10" a="1"/>
  <c r="K62" i="10" s="1"/>
  <c r="M62" i="10" a="1"/>
  <c r="M62" i="10" s="1"/>
  <c r="O62" i="10" a="1"/>
  <c r="O62" i="10" s="1"/>
  <c r="Q62" i="10" a="1"/>
  <c r="Q62" i="10" s="1"/>
  <c r="R62" i="10" a="1"/>
  <c r="R62" i="10" s="1"/>
  <c r="S62" i="10" a="1"/>
  <c r="S62" i="10" s="1"/>
  <c r="T62" i="10" a="1"/>
  <c r="T62" i="10" s="1"/>
  <c r="U62" i="10" a="1"/>
  <c r="U62" i="10" s="1"/>
  <c r="V62" i="10" a="1"/>
  <c r="V62" i="10" s="1"/>
  <c r="W62" i="10" a="1"/>
  <c r="W62" i="10" s="1"/>
  <c r="X62" i="10" a="1"/>
  <c r="X62" i="10" s="1"/>
  <c r="Y62" i="10" a="1"/>
  <c r="Y62" i="10" s="1"/>
  <c r="Z62" i="10" a="1"/>
  <c r="Z62" i="10" s="1"/>
  <c r="B63" i="10" a="1"/>
  <c r="B63" i="10" s="1"/>
  <c r="C63" i="10" a="1"/>
  <c r="C63" i="10" s="1"/>
  <c r="D63" i="10" a="1"/>
  <c r="D63" i="10" s="1"/>
  <c r="G63" i="10" a="1"/>
  <c r="G63" i="10" s="1"/>
  <c r="I63" i="10" a="1"/>
  <c r="I63" i="10" s="1"/>
  <c r="K63" i="10" a="1"/>
  <c r="K63" i="10" s="1"/>
  <c r="M63" i="10" a="1"/>
  <c r="M63" i="10" s="1"/>
  <c r="O63" i="10" a="1"/>
  <c r="O63" i="10" s="1"/>
  <c r="Q63" i="10" a="1"/>
  <c r="Q63" i="10" s="1"/>
  <c r="R63" i="10" a="1"/>
  <c r="R63" i="10" s="1"/>
  <c r="S63" i="10" a="1"/>
  <c r="S63" i="10" s="1"/>
  <c r="T63" i="10" a="1"/>
  <c r="T63" i="10" s="1"/>
  <c r="U63" i="10" a="1"/>
  <c r="U63" i="10" s="1"/>
  <c r="V63" i="10" a="1"/>
  <c r="V63" i="10" s="1"/>
  <c r="W63" i="10" a="1"/>
  <c r="W63" i="10" s="1"/>
  <c r="X63" i="10" a="1"/>
  <c r="X63" i="10" s="1"/>
  <c r="Y63" i="10" a="1"/>
  <c r="Y63" i="10" s="1"/>
  <c r="Z63" i="10" a="1"/>
  <c r="Z63" i="10" s="1"/>
  <c r="B64" i="10" a="1"/>
  <c r="B64" i="10" s="1"/>
  <c r="C64" i="10" a="1"/>
  <c r="C64" i="10" s="1"/>
  <c r="D64" i="10" a="1"/>
  <c r="D64" i="10" s="1"/>
  <c r="G64" i="10" a="1"/>
  <c r="G64" i="10" s="1"/>
  <c r="I64" i="10" a="1"/>
  <c r="I64" i="10" s="1"/>
  <c r="K64" i="10" a="1"/>
  <c r="K64" i="10" s="1"/>
  <c r="M64" i="10" a="1"/>
  <c r="M64" i="10" s="1"/>
  <c r="O64" i="10" a="1"/>
  <c r="O64" i="10" s="1"/>
  <c r="Q64" i="10" a="1"/>
  <c r="Q64" i="10" s="1"/>
  <c r="R64" i="10" a="1"/>
  <c r="R64" i="10" s="1"/>
  <c r="S64" i="10" a="1"/>
  <c r="S64" i="10" s="1"/>
  <c r="T64" i="10" a="1"/>
  <c r="T64" i="10" s="1"/>
  <c r="U64" i="10" a="1"/>
  <c r="U64" i="10" s="1"/>
  <c r="V64" i="10" a="1"/>
  <c r="V64" i="10" s="1"/>
  <c r="W64" i="10" a="1"/>
  <c r="W64" i="10" s="1"/>
  <c r="X64" i="10" a="1"/>
  <c r="X64" i="10" s="1"/>
  <c r="Y64" i="10" a="1"/>
  <c r="Y64" i="10" s="1"/>
  <c r="Z64" i="10" a="1"/>
  <c r="Z64" i="10" s="1"/>
  <c r="B65" i="10" a="1"/>
  <c r="B65" i="10" s="1"/>
  <c r="C65" i="10" a="1"/>
  <c r="C65" i="10" s="1"/>
  <c r="D65" i="10" a="1"/>
  <c r="D65" i="10" s="1"/>
  <c r="G65" i="10" a="1"/>
  <c r="G65" i="10" s="1"/>
  <c r="I65" i="10" a="1"/>
  <c r="I65" i="10" s="1"/>
  <c r="K65" i="10" a="1"/>
  <c r="K65" i="10" s="1"/>
  <c r="M65" i="10" a="1"/>
  <c r="M65" i="10" s="1"/>
  <c r="O65" i="10" a="1"/>
  <c r="O65" i="10" s="1"/>
  <c r="Q65" i="10" a="1"/>
  <c r="Q65" i="10" s="1"/>
  <c r="R65" i="10" a="1"/>
  <c r="R65" i="10" s="1"/>
  <c r="S65" i="10" a="1"/>
  <c r="S65" i="10" s="1"/>
  <c r="T65" i="10" a="1"/>
  <c r="T65" i="10" s="1"/>
  <c r="U65" i="10" a="1"/>
  <c r="U65" i="10" s="1"/>
  <c r="V65" i="10" a="1"/>
  <c r="V65" i="10" s="1"/>
  <c r="W65" i="10" a="1"/>
  <c r="W65" i="10" s="1"/>
  <c r="X65" i="10" a="1"/>
  <c r="X65" i="10" s="1"/>
  <c r="Y65" i="10" a="1"/>
  <c r="Y65" i="10" s="1"/>
  <c r="Z65" i="10" a="1"/>
  <c r="Z65" i="10" s="1"/>
  <c r="B66" i="10" a="1"/>
  <c r="B66" i="10" s="1"/>
  <c r="C66" i="10" a="1"/>
  <c r="C66" i="10" s="1"/>
  <c r="D66" i="10" a="1"/>
  <c r="D66" i="10" s="1"/>
  <c r="G66" i="10" a="1"/>
  <c r="G66" i="10" s="1"/>
  <c r="I66" i="10" a="1"/>
  <c r="I66" i="10" s="1"/>
  <c r="K66" i="10" a="1"/>
  <c r="K66" i="10" s="1"/>
  <c r="M66" i="10" a="1"/>
  <c r="M66" i="10" s="1"/>
  <c r="O66" i="10" a="1"/>
  <c r="O66" i="10" s="1"/>
  <c r="Q66" i="10" a="1"/>
  <c r="Q66" i="10" s="1"/>
  <c r="R66" i="10" a="1"/>
  <c r="R66" i="10" s="1"/>
  <c r="S66" i="10" a="1"/>
  <c r="S66" i="10" s="1"/>
  <c r="T66" i="10" a="1"/>
  <c r="T66" i="10" s="1"/>
  <c r="U66" i="10" a="1"/>
  <c r="U66" i="10" s="1"/>
  <c r="V66" i="10" a="1"/>
  <c r="V66" i="10" s="1"/>
  <c r="W66" i="10" a="1"/>
  <c r="W66" i="10" s="1"/>
  <c r="X66" i="10" a="1"/>
  <c r="X66" i="10" s="1"/>
  <c r="Y66" i="10" a="1"/>
  <c r="Y66" i="10" s="1"/>
  <c r="Z66" i="10" a="1"/>
  <c r="Z66" i="10" s="1"/>
  <c r="B67" i="10" a="1"/>
  <c r="B67" i="10" s="1"/>
  <c r="C67" i="10" a="1"/>
  <c r="C67" i="10" s="1"/>
  <c r="D67" i="10" a="1"/>
  <c r="D67" i="10" s="1"/>
  <c r="G67" i="10" a="1"/>
  <c r="G67" i="10" s="1"/>
  <c r="I67" i="10" a="1"/>
  <c r="I67" i="10" s="1"/>
  <c r="K67" i="10" a="1"/>
  <c r="K67" i="10" s="1"/>
  <c r="M67" i="10" a="1"/>
  <c r="M67" i="10" s="1"/>
  <c r="O67" i="10" a="1"/>
  <c r="O67" i="10" s="1"/>
  <c r="Q67" i="10" a="1"/>
  <c r="Q67" i="10" s="1"/>
  <c r="R67" i="10" a="1"/>
  <c r="R67" i="10" s="1"/>
  <c r="S67" i="10" a="1"/>
  <c r="S67" i="10" s="1"/>
  <c r="T67" i="10" a="1"/>
  <c r="T67" i="10" s="1"/>
  <c r="U67" i="10" a="1"/>
  <c r="U67" i="10" s="1"/>
  <c r="V67" i="10" a="1"/>
  <c r="V67" i="10" s="1"/>
  <c r="W67" i="10" a="1"/>
  <c r="W67" i="10" s="1"/>
  <c r="X67" i="10" a="1"/>
  <c r="X67" i="10" s="1"/>
  <c r="Y67" i="10" a="1"/>
  <c r="Y67" i="10" s="1"/>
  <c r="Z67" i="10" a="1"/>
  <c r="Z67" i="10" s="1"/>
  <c r="B68" i="10" a="1"/>
  <c r="B68" i="10" s="1"/>
  <c r="C68" i="10" a="1"/>
  <c r="C68" i="10" s="1"/>
  <c r="D68" i="10" a="1"/>
  <c r="D68" i="10" s="1"/>
  <c r="G68" i="10" a="1"/>
  <c r="G68" i="10" s="1"/>
  <c r="I68" i="10" a="1"/>
  <c r="I68" i="10" s="1"/>
  <c r="K68" i="10" a="1"/>
  <c r="K68" i="10" s="1"/>
  <c r="M68" i="10" a="1"/>
  <c r="M68" i="10" s="1"/>
  <c r="O68" i="10" a="1"/>
  <c r="O68" i="10" s="1"/>
  <c r="Q68" i="10" a="1"/>
  <c r="Q68" i="10" s="1"/>
  <c r="R68" i="10" a="1"/>
  <c r="R68" i="10" s="1"/>
  <c r="S68" i="10" a="1"/>
  <c r="S68" i="10" s="1"/>
  <c r="T68" i="10" a="1"/>
  <c r="T68" i="10" s="1"/>
  <c r="U68" i="10" a="1"/>
  <c r="U68" i="10" s="1"/>
  <c r="V68" i="10" a="1"/>
  <c r="V68" i="10" s="1"/>
  <c r="W68" i="10" a="1"/>
  <c r="W68" i="10" s="1"/>
  <c r="X68" i="10" a="1"/>
  <c r="X68" i="10" s="1"/>
  <c r="Y68" i="10" a="1"/>
  <c r="Y68" i="10" s="1"/>
  <c r="Z68" i="10" a="1"/>
  <c r="Z68" i="10" s="1"/>
  <c r="B69" i="10" a="1"/>
  <c r="B69" i="10" s="1"/>
  <c r="C69" i="10" a="1"/>
  <c r="C69" i="10" s="1"/>
  <c r="D69" i="10" a="1"/>
  <c r="D69" i="10" s="1"/>
  <c r="G69" i="10" a="1"/>
  <c r="G69" i="10" s="1"/>
  <c r="I69" i="10" a="1"/>
  <c r="I69" i="10" s="1"/>
  <c r="K69" i="10" a="1"/>
  <c r="K69" i="10" s="1"/>
  <c r="M69" i="10" a="1"/>
  <c r="M69" i="10" s="1"/>
  <c r="O69" i="10" a="1"/>
  <c r="O69" i="10" s="1"/>
  <c r="Q69" i="10" a="1"/>
  <c r="Q69" i="10" s="1"/>
  <c r="R69" i="10" a="1"/>
  <c r="R69" i="10" s="1"/>
  <c r="S69" i="10" a="1"/>
  <c r="S69" i="10" s="1"/>
  <c r="T69" i="10" a="1"/>
  <c r="T69" i="10" s="1"/>
  <c r="U69" i="10" a="1"/>
  <c r="U69" i="10" s="1"/>
  <c r="V69" i="10" a="1"/>
  <c r="V69" i="10" s="1"/>
  <c r="W69" i="10" a="1"/>
  <c r="W69" i="10" s="1"/>
  <c r="X69" i="10" a="1"/>
  <c r="X69" i="10" s="1"/>
  <c r="Y69" i="10" a="1"/>
  <c r="Y69" i="10" s="1"/>
  <c r="Z69" i="10" a="1"/>
  <c r="Z69" i="10" s="1"/>
  <c r="B70" i="10" a="1"/>
  <c r="B70" i="10" s="1"/>
  <c r="C70" i="10" a="1"/>
  <c r="C70" i="10" s="1"/>
  <c r="D70" i="10" a="1"/>
  <c r="D70" i="10" s="1"/>
  <c r="G70" i="10" a="1"/>
  <c r="G70" i="10" s="1"/>
  <c r="I70" i="10" a="1"/>
  <c r="I70" i="10" s="1"/>
  <c r="K70" i="10" a="1"/>
  <c r="K70" i="10" s="1"/>
  <c r="M70" i="10" a="1"/>
  <c r="M70" i="10" s="1"/>
  <c r="O70" i="10" a="1"/>
  <c r="O70" i="10" s="1"/>
  <c r="Q70" i="10" a="1"/>
  <c r="Q70" i="10" s="1"/>
  <c r="R70" i="10" a="1"/>
  <c r="R70" i="10" s="1"/>
  <c r="S70" i="10" a="1"/>
  <c r="S70" i="10" s="1"/>
  <c r="T70" i="10" a="1"/>
  <c r="T70" i="10" s="1"/>
  <c r="U70" i="10" a="1"/>
  <c r="U70" i="10" s="1"/>
  <c r="V70" i="10" a="1"/>
  <c r="V70" i="10" s="1"/>
  <c r="W70" i="10" a="1"/>
  <c r="W70" i="10" s="1"/>
  <c r="X70" i="10" a="1"/>
  <c r="X70" i="10" s="1"/>
  <c r="Y70" i="10" a="1"/>
  <c r="Y70" i="10" s="1"/>
  <c r="Z70" i="10" a="1"/>
  <c r="Z70" i="10" s="1"/>
  <c r="B71" i="10" a="1"/>
  <c r="B71" i="10" s="1"/>
  <c r="C71" i="10" a="1"/>
  <c r="C71" i="10" s="1"/>
  <c r="D71" i="10" a="1"/>
  <c r="D71" i="10" s="1"/>
  <c r="G71" i="10" a="1"/>
  <c r="G71" i="10" s="1"/>
  <c r="I71" i="10" a="1"/>
  <c r="I71" i="10" s="1"/>
  <c r="K71" i="10" a="1"/>
  <c r="K71" i="10" s="1"/>
  <c r="M71" i="10" a="1"/>
  <c r="M71" i="10" s="1"/>
  <c r="O71" i="10" a="1"/>
  <c r="O71" i="10" s="1"/>
  <c r="Q71" i="10" a="1"/>
  <c r="Q71" i="10" s="1"/>
  <c r="R71" i="10" a="1"/>
  <c r="R71" i="10" s="1"/>
  <c r="S71" i="10" a="1"/>
  <c r="S71" i="10" s="1"/>
  <c r="T71" i="10" a="1"/>
  <c r="T71" i="10" s="1"/>
  <c r="U71" i="10" a="1"/>
  <c r="U71" i="10" s="1"/>
  <c r="V71" i="10" a="1"/>
  <c r="V71" i="10" s="1"/>
  <c r="W71" i="10" a="1"/>
  <c r="W71" i="10" s="1"/>
  <c r="X71" i="10" a="1"/>
  <c r="X71" i="10" s="1"/>
  <c r="Y71" i="10" a="1"/>
  <c r="Y71" i="10" s="1"/>
  <c r="Z71" i="10" a="1"/>
  <c r="Z71" i="10" s="1"/>
  <c r="B72" i="10" a="1"/>
  <c r="B72" i="10" s="1"/>
  <c r="C72" i="10" a="1"/>
  <c r="C72" i="10" s="1"/>
  <c r="D72" i="10" a="1"/>
  <c r="D72" i="10" s="1"/>
  <c r="G72" i="10" a="1"/>
  <c r="G72" i="10" s="1"/>
  <c r="I72" i="10" a="1"/>
  <c r="I72" i="10" s="1"/>
  <c r="K72" i="10" a="1"/>
  <c r="K72" i="10" s="1"/>
  <c r="M72" i="10" a="1"/>
  <c r="M72" i="10" s="1"/>
  <c r="O72" i="10" a="1"/>
  <c r="O72" i="10" s="1"/>
  <c r="Q72" i="10" a="1"/>
  <c r="Q72" i="10" s="1"/>
  <c r="R72" i="10" a="1"/>
  <c r="R72" i="10" s="1"/>
  <c r="S72" i="10" a="1"/>
  <c r="S72" i="10" s="1"/>
  <c r="T72" i="10" a="1"/>
  <c r="T72" i="10" s="1"/>
  <c r="U72" i="10" a="1"/>
  <c r="U72" i="10" s="1"/>
  <c r="V72" i="10" a="1"/>
  <c r="V72" i="10" s="1"/>
  <c r="W72" i="10" a="1"/>
  <c r="W72" i="10" s="1"/>
  <c r="X72" i="10" a="1"/>
  <c r="X72" i="10" s="1"/>
  <c r="Y72" i="10" a="1"/>
  <c r="Y72" i="10" s="1"/>
  <c r="Z72" i="10" a="1"/>
  <c r="Z72" i="10" s="1"/>
  <c r="B73" i="10" a="1"/>
  <c r="B73" i="10" s="1"/>
  <c r="C73" i="10" a="1"/>
  <c r="C73" i="10" s="1"/>
  <c r="D73" i="10" a="1"/>
  <c r="D73" i="10" s="1"/>
  <c r="G73" i="10" a="1"/>
  <c r="G73" i="10" s="1"/>
  <c r="I73" i="10" a="1"/>
  <c r="I73" i="10" s="1"/>
  <c r="K73" i="10" a="1"/>
  <c r="K73" i="10" s="1"/>
  <c r="M73" i="10" a="1"/>
  <c r="M73" i="10" s="1"/>
  <c r="O73" i="10" a="1"/>
  <c r="O73" i="10" s="1"/>
  <c r="Q73" i="10" a="1"/>
  <c r="Q73" i="10" s="1"/>
  <c r="R73" i="10" a="1"/>
  <c r="R73" i="10" s="1"/>
  <c r="S73" i="10" a="1"/>
  <c r="S73" i="10" s="1"/>
  <c r="T73" i="10" a="1"/>
  <c r="T73" i="10" s="1"/>
  <c r="U73" i="10" a="1"/>
  <c r="U73" i="10" s="1"/>
  <c r="V73" i="10" a="1"/>
  <c r="V73" i="10" s="1"/>
  <c r="W73" i="10" a="1"/>
  <c r="W73" i="10" s="1"/>
  <c r="X73" i="10" a="1"/>
  <c r="X73" i="10" s="1"/>
  <c r="Y73" i="10" a="1"/>
  <c r="Y73" i="10" s="1"/>
  <c r="Z73" i="10" a="1"/>
  <c r="Z73" i="10" s="1"/>
  <c r="B74" i="10" a="1"/>
  <c r="B74" i="10" s="1"/>
  <c r="C74" i="10" a="1"/>
  <c r="C74" i="10" s="1"/>
  <c r="D74" i="10" a="1"/>
  <c r="D74" i="10" s="1"/>
  <c r="G74" i="10" a="1"/>
  <c r="G74" i="10" s="1"/>
  <c r="I74" i="10" a="1"/>
  <c r="I74" i="10" s="1"/>
  <c r="K74" i="10" a="1"/>
  <c r="K74" i="10" s="1"/>
  <c r="M74" i="10" a="1"/>
  <c r="M74" i="10" s="1"/>
  <c r="O74" i="10" a="1"/>
  <c r="O74" i="10" s="1"/>
  <c r="Q74" i="10" a="1"/>
  <c r="Q74" i="10" s="1"/>
  <c r="R74" i="10" a="1"/>
  <c r="R74" i="10" s="1"/>
  <c r="S74" i="10" a="1"/>
  <c r="S74" i="10" s="1"/>
  <c r="T74" i="10" a="1"/>
  <c r="T74" i="10" s="1"/>
  <c r="U74" i="10" a="1"/>
  <c r="U74" i="10" s="1"/>
  <c r="V74" i="10" a="1"/>
  <c r="V74" i="10" s="1"/>
  <c r="W74" i="10" a="1"/>
  <c r="W74" i="10" s="1"/>
  <c r="X74" i="10" a="1"/>
  <c r="X74" i="10" s="1"/>
  <c r="Y74" i="10" a="1"/>
  <c r="Y74" i="10" s="1"/>
  <c r="Z74" i="10" a="1"/>
  <c r="Z74" i="10" s="1"/>
  <c r="B75" i="10" a="1"/>
  <c r="B75" i="10" s="1"/>
  <c r="C75" i="10" a="1"/>
  <c r="C75" i="10" s="1"/>
  <c r="D75" i="10" a="1"/>
  <c r="D75" i="10" s="1"/>
  <c r="G75" i="10" a="1"/>
  <c r="G75" i="10" s="1"/>
  <c r="I75" i="10" a="1"/>
  <c r="I75" i="10" s="1"/>
  <c r="K75" i="10" a="1"/>
  <c r="K75" i="10" s="1"/>
  <c r="M75" i="10" a="1"/>
  <c r="M75" i="10" s="1"/>
  <c r="O75" i="10" a="1"/>
  <c r="O75" i="10" s="1"/>
  <c r="Q75" i="10" a="1"/>
  <c r="Q75" i="10" s="1"/>
  <c r="R75" i="10" a="1"/>
  <c r="R75" i="10" s="1"/>
  <c r="S75" i="10" a="1"/>
  <c r="S75" i="10" s="1"/>
  <c r="T75" i="10" a="1"/>
  <c r="T75" i="10" s="1"/>
  <c r="U75" i="10" a="1"/>
  <c r="U75" i="10" s="1"/>
  <c r="V75" i="10" a="1"/>
  <c r="V75" i="10" s="1"/>
  <c r="W75" i="10" a="1"/>
  <c r="W75" i="10" s="1"/>
  <c r="X75" i="10" a="1"/>
  <c r="X75" i="10" s="1"/>
  <c r="Y75" i="10" a="1"/>
  <c r="Y75" i="10" s="1"/>
  <c r="Z75" i="10" a="1"/>
  <c r="Z75" i="10" s="1"/>
  <c r="B76" i="10" a="1"/>
  <c r="B76" i="10" s="1"/>
  <c r="C76" i="10" a="1"/>
  <c r="C76" i="10" s="1"/>
  <c r="D76" i="10" a="1"/>
  <c r="D76" i="10" s="1"/>
  <c r="G76" i="10" a="1"/>
  <c r="G76" i="10" s="1"/>
  <c r="I76" i="10" a="1"/>
  <c r="I76" i="10" s="1"/>
  <c r="K76" i="10" a="1"/>
  <c r="K76" i="10" s="1"/>
  <c r="M76" i="10" a="1"/>
  <c r="M76" i="10" s="1"/>
  <c r="O76" i="10" a="1"/>
  <c r="O76" i="10" s="1"/>
  <c r="Q76" i="10" a="1"/>
  <c r="Q76" i="10" s="1"/>
  <c r="R76" i="10" a="1"/>
  <c r="R76" i="10" s="1"/>
  <c r="S76" i="10" a="1"/>
  <c r="S76" i="10" s="1"/>
  <c r="T76" i="10" a="1"/>
  <c r="T76" i="10" s="1"/>
  <c r="U76" i="10" a="1"/>
  <c r="U76" i="10" s="1"/>
  <c r="V76" i="10" a="1"/>
  <c r="V76" i="10" s="1"/>
  <c r="W76" i="10" a="1"/>
  <c r="W76" i="10" s="1"/>
  <c r="X76" i="10" a="1"/>
  <c r="X76" i="10" s="1"/>
  <c r="Y76" i="10" a="1"/>
  <c r="Y76" i="10" s="1"/>
  <c r="Z76" i="10" a="1"/>
  <c r="Z76" i="10" s="1"/>
  <c r="B77" i="10" a="1"/>
  <c r="B77" i="10" s="1"/>
  <c r="C77" i="10" a="1"/>
  <c r="C77" i="10" s="1"/>
  <c r="D77" i="10" a="1"/>
  <c r="D77" i="10" s="1"/>
  <c r="G77" i="10" a="1"/>
  <c r="G77" i="10" s="1"/>
  <c r="I77" i="10" a="1"/>
  <c r="I77" i="10" s="1"/>
  <c r="K77" i="10" a="1"/>
  <c r="K77" i="10" s="1"/>
  <c r="M77" i="10" a="1"/>
  <c r="M77" i="10" s="1"/>
  <c r="O77" i="10" a="1"/>
  <c r="O77" i="10" s="1"/>
  <c r="Q77" i="10" a="1"/>
  <c r="Q77" i="10" s="1"/>
  <c r="R77" i="10" a="1"/>
  <c r="R77" i="10" s="1"/>
  <c r="S77" i="10" a="1"/>
  <c r="S77" i="10" s="1"/>
  <c r="T77" i="10" a="1"/>
  <c r="T77" i="10" s="1"/>
  <c r="U77" i="10" a="1"/>
  <c r="U77" i="10" s="1"/>
  <c r="V77" i="10" a="1"/>
  <c r="V77" i="10" s="1"/>
  <c r="W77" i="10" a="1"/>
  <c r="W77" i="10" s="1"/>
  <c r="X77" i="10" a="1"/>
  <c r="X77" i="10" s="1"/>
  <c r="Y77" i="10" a="1"/>
  <c r="Y77" i="10" s="1"/>
  <c r="Z77" i="10" a="1"/>
  <c r="Z77" i="10" s="1"/>
  <c r="B78" i="10" a="1"/>
  <c r="B78" i="10" s="1"/>
  <c r="C78" i="10" a="1"/>
  <c r="C78" i="10" s="1"/>
  <c r="D78" i="10" a="1"/>
  <c r="D78" i="10" s="1"/>
  <c r="G78" i="10" a="1"/>
  <c r="G78" i="10" s="1"/>
  <c r="I78" i="10" a="1"/>
  <c r="I78" i="10" s="1"/>
  <c r="K78" i="10" a="1"/>
  <c r="K78" i="10" s="1"/>
  <c r="M78" i="10" a="1"/>
  <c r="M78" i="10" s="1"/>
  <c r="O78" i="10" a="1"/>
  <c r="O78" i="10" s="1"/>
  <c r="Q78" i="10" a="1"/>
  <c r="Q78" i="10" s="1"/>
  <c r="R78" i="10" a="1"/>
  <c r="R78" i="10" s="1"/>
  <c r="S78" i="10" a="1"/>
  <c r="S78" i="10" s="1"/>
  <c r="T78" i="10" a="1"/>
  <c r="T78" i="10" s="1"/>
  <c r="U78" i="10" a="1"/>
  <c r="U78" i="10" s="1"/>
  <c r="V78" i="10" a="1"/>
  <c r="V78" i="10" s="1"/>
  <c r="W78" i="10" a="1"/>
  <c r="W78" i="10" s="1"/>
  <c r="X78" i="10" a="1"/>
  <c r="X78" i="10" s="1"/>
  <c r="Y78" i="10" a="1"/>
  <c r="Y78" i="10" s="1"/>
  <c r="Z78" i="10" a="1"/>
  <c r="Z78" i="10" s="1"/>
  <c r="B79" i="10" a="1"/>
  <c r="B79" i="10" s="1"/>
  <c r="C79" i="10" a="1"/>
  <c r="C79" i="10" s="1"/>
  <c r="D79" i="10" a="1"/>
  <c r="D79" i="10" s="1"/>
  <c r="G79" i="10" a="1"/>
  <c r="G79" i="10" s="1"/>
  <c r="I79" i="10" a="1"/>
  <c r="I79" i="10" s="1"/>
  <c r="K79" i="10" a="1"/>
  <c r="K79" i="10" s="1"/>
  <c r="M79" i="10" a="1"/>
  <c r="M79" i="10" s="1"/>
  <c r="O79" i="10" a="1"/>
  <c r="O79" i="10" s="1"/>
  <c r="Q79" i="10" a="1"/>
  <c r="Q79" i="10" s="1"/>
  <c r="R79" i="10" a="1"/>
  <c r="R79" i="10" s="1"/>
  <c r="S79" i="10" a="1"/>
  <c r="S79" i="10" s="1"/>
  <c r="T79" i="10" a="1"/>
  <c r="T79" i="10" s="1"/>
  <c r="U79" i="10" a="1"/>
  <c r="U79" i="10" s="1"/>
  <c r="V79" i="10" a="1"/>
  <c r="V79" i="10" s="1"/>
  <c r="W79" i="10" a="1"/>
  <c r="W79" i="10" s="1"/>
  <c r="X79" i="10" a="1"/>
  <c r="X79" i="10" s="1"/>
  <c r="Y79" i="10" a="1"/>
  <c r="Y79" i="10" s="1"/>
  <c r="Z79" i="10" a="1"/>
  <c r="Z79" i="10" s="1"/>
  <c r="B80" i="10" a="1"/>
  <c r="B80" i="10" s="1"/>
  <c r="C80" i="10" a="1"/>
  <c r="C80" i="10" s="1"/>
  <c r="D80" i="10" a="1"/>
  <c r="D80" i="10" s="1"/>
  <c r="G80" i="10" a="1"/>
  <c r="G80" i="10" s="1"/>
  <c r="I80" i="10" a="1"/>
  <c r="I80" i="10" s="1"/>
  <c r="K80" i="10" a="1"/>
  <c r="K80" i="10" s="1"/>
  <c r="M80" i="10" a="1"/>
  <c r="M80" i="10" s="1"/>
  <c r="O80" i="10" a="1"/>
  <c r="O80" i="10" s="1"/>
  <c r="Q80" i="10" a="1"/>
  <c r="Q80" i="10" s="1"/>
  <c r="R80" i="10" a="1"/>
  <c r="R80" i="10" s="1"/>
  <c r="S80" i="10" a="1"/>
  <c r="S80" i="10" s="1"/>
  <c r="T80" i="10" a="1"/>
  <c r="T80" i="10" s="1"/>
  <c r="U80" i="10" a="1"/>
  <c r="U80" i="10" s="1"/>
  <c r="V80" i="10" a="1"/>
  <c r="V80" i="10" s="1"/>
  <c r="W80" i="10" a="1"/>
  <c r="W80" i="10" s="1"/>
  <c r="X80" i="10" a="1"/>
  <c r="X80" i="10" s="1"/>
  <c r="Y80" i="10" a="1"/>
  <c r="Y80" i="10" s="1"/>
  <c r="Z80" i="10" a="1"/>
  <c r="Z80" i="10" s="1"/>
  <c r="B81" i="10" a="1"/>
  <c r="B81" i="10" s="1"/>
  <c r="C81" i="10" a="1"/>
  <c r="C81" i="10" s="1"/>
  <c r="D81" i="10" a="1"/>
  <c r="D81" i="10" s="1"/>
  <c r="G81" i="10" a="1"/>
  <c r="G81" i="10" s="1"/>
  <c r="I81" i="10" a="1"/>
  <c r="I81" i="10" s="1"/>
  <c r="K81" i="10" a="1"/>
  <c r="K81" i="10" s="1"/>
  <c r="M81" i="10" a="1"/>
  <c r="M81" i="10" s="1"/>
  <c r="O81" i="10" a="1"/>
  <c r="O81" i="10" s="1"/>
  <c r="Q81" i="10" a="1"/>
  <c r="Q81" i="10" s="1"/>
  <c r="R81" i="10" a="1"/>
  <c r="R81" i="10" s="1"/>
  <c r="S81" i="10" a="1"/>
  <c r="S81" i="10" s="1"/>
  <c r="T81" i="10" a="1"/>
  <c r="T81" i="10" s="1"/>
  <c r="U81" i="10" a="1"/>
  <c r="U81" i="10" s="1"/>
  <c r="V81" i="10" a="1"/>
  <c r="V81" i="10" s="1"/>
  <c r="W81" i="10" a="1"/>
  <c r="W81" i="10" s="1"/>
  <c r="X81" i="10" a="1"/>
  <c r="X81" i="10" s="1"/>
  <c r="Y81" i="10" a="1"/>
  <c r="Y81" i="10" s="1"/>
  <c r="Z81" i="10" a="1"/>
  <c r="Z81" i="10" s="1"/>
  <c r="B82" i="10" a="1"/>
  <c r="B82" i="10" s="1"/>
  <c r="C82" i="10" a="1"/>
  <c r="C82" i="10" s="1"/>
  <c r="D82" i="10" a="1"/>
  <c r="D82" i="10" s="1"/>
  <c r="G82" i="10" a="1"/>
  <c r="G82" i="10" s="1"/>
  <c r="I82" i="10" a="1"/>
  <c r="I82" i="10" s="1"/>
  <c r="K82" i="10" a="1"/>
  <c r="K82" i="10" s="1"/>
  <c r="M82" i="10" a="1"/>
  <c r="M82" i="10" s="1"/>
  <c r="O82" i="10" a="1"/>
  <c r="O82" i="10" s="1"/>
  <c r="Q82" i="10" a="1"/>
  <c r="Q82" i="10" s="1"/>
  <c r="R82" i="10" a="1"/>
  <c r="R82" i="10" s="1"/>
  <c r="S82" i="10" a="1"/>
  <c r="S82" i="10" s="1"/>
  <c r="T82" i="10" a="1"/>
  <c r="T82" i="10" s="1"/>
  <c r="U82" i="10" a="1"/>
  <c r="U82" i="10" s="1"/>
  <c r="V82" i="10" a="1"/>
  <c r="V82" i="10" s="1"/>
  <c r="W82" i="10" a="1"/>
  <c r="W82" i="10" s="1"/>
  <c r="X82" i="10" a="1"/>
  <c r="X82" i="10" s="1"/>
  <c r="Y82" i="10" a="1"/>
  <c r="Y82" i="10" s="1"/>
  <c r="Z82" i="10" a="1"/>
  <c r="Z82" i="10" s="1"/>
  <c r="B83" i="10" a="1"/>
  <c r="B83" i="10" s="1"/>
  <c r="C83" i="10" a="1"/>
  <c r="C83" i="10" s="1"/>
  <c r="D83" i="10" a="1"/>
  <c r="D83" i="10" s="1"/>
  <c r="G83" i="10" a="1"/>
  <c r="G83" i="10" s="1"/>
  <c r="I83" i="10" a="1"/>
  <c r="I83" i="10" s="1"/>
  <c r="K83" i="10" a="1"/>
  <c r="K83" i="10" s="1"/>
  <c r="M83" i="10" a="1"/>
  <c r="M83" i="10" s="1"/>
  <c r="O83" i="10" a="1"/>
  <c r="O83" i="10" s="1"/>
  <c r="Q83" i="10" a="1"/>
  <c r="Q83" i="10" s="1"/>
  <c r="R83" i="10" a="1"/>
  <c r="R83" i="10" s="1"/>
  <c r="S83" i="10" a="1"/>
  <c r="S83" i="10" s="1"/>
  <c r="T83" i="10" a="1"/>
  <c r="T83" i="10" s="1"/>
  <c r="U83" i="10" a="1"/>
  <c r="U83" i="10" s="1"/>
  <c r="V83" i="10" a="1"/>
  <c r="V83" i="10" s="1"/>
  <c r="W83" i="10" a="1"/>
  <c r="W83" i="10" s="1"/>
  <c r="X83" i="10" a="1"/>
  <c r="X83" i="10" s="1"/>
  <c r="Y83" i="10" a="1"/>
  <c r="Y83" i="10" s="1"/>
  <c r="Z83" i="10" a="1"/>
  <c r="Z83" i="10" s="1"/>
  <c r="B84" i="10" a="1"/>
  <c r="B84" i="10" s="1"/>
  <c r="C84" i="10" a="1"/>
  <c r="C84" i="10" s="1"/>
  <c r="D84" i="10" a="1"/>
  <c r="D84" i="10" s="1"/>
  <c r="G84" i="10" a="1"/>
  <c r="G84" i="10" s="1"/>
  <c r="I84" i="10" a="1"/>
  <c r="I84" i="10" s="1"/>
  <c r="K84" i="10" a="1"/>
  <c r="K84" i="10" s="1"/>
  <c r="M84" i="10" a="1"/>
  <c r="M84" i="10" s="1"/>
  <c r="O84" i="10" a="1"/>
  <c r="O84" i="10" s="1"/>
  <c r="Q84" i="10" a="1"/>
  <c r="Q84" i="10" s="1"/>
  <c r="R84" i="10" a="1"/>
  <c r="R84" i="10" s="1"/>
  <c r="S84" i="10" a="1"/>
  <c r="S84" i="10" s="1"/>
  <c r="T84" i="10" a="1"/>
  <c r="T84" i="10" s="1"/>
  <c r="U84" i="10" a="1"/>
  <c r="U84" i="10" s="1"/>
  <c r="V84" i="10" a="1"/>
  <c r="V84" i="10" s="1"/>
  <c r="W84" i="10" a="1"/>
  <c r="W84" i="10" s="1"/>
  <c r="X84" i="10" a="1"/>
  <c r="X84" i="10" s="1"/>
  <c r="Y84" i="10" a="1"/>
  <c r="Y84" i="10" s="1"/>
  <c r="Z84" i="10" a="1"/>
  <c r="Z84" i="10" s="1"/>
  <c r="B85" i="10" a="1"/>
  <c r="B85" i="10" s="1"/>
  <c r="C85" i="10" a="1"/>
  <c r="C85" i="10" s="1"/>
  <c r="D85" i="10" a="1"/>
  <c r="D85" i="10" s="1"/>
  <c r="G85" i="10" a="1"/>
  <c r="G85" i="10" s="1"/>
  <c r="I85" i="10" a="1"/>
  <c r="I85" i="10" s="1"/>
  <c r="K85" i="10" a="1"/>
  <c r="K85" i="10" s="1"/>
  <c r="M85" i="10" a="1"/>
  <c r="M85" i="10" s="1"/>
  <c r="O85" i="10" a="1"/>
  <c r="O85" i="10" s="1"/>
  <c r="Q85" i="10" a="1"/>
  <c r="Q85" i="10" s="1"/>
  <c r="R85" i="10" a="1"/>
  <c r="R85" i="10" s="1"/>
  <c r="S85" i="10" a="1"/>
  <c r="S85" i="10" s="1"/>
  <c r="T85" i="10" a="1"/>
  <c r="T85" i="10" s="1"/>
  <c r="U85" i="10" a="1"/>
  <c r="U85" i="10" s="1"/>
  <c r="V85" i="10" a="1"/>
  <c r="V85" i="10" s="1"/>
  <c r="W85" i="10" a="1"/>
  <c r="W85" i="10" s="1"/>
  <c r="X85" i="10" a="1"/>
  <c r="X85" i="10" s="1"/>
  <c r="Y85" i="10" a="1"/>
  <c r="Y85" i="10" s="1"/>
  <c r="Z85" i="10" a="1"/>
  <c r="Z85" i="10" s="1"/>
  <c r="B86" i="10" a="1"/>
  <c r="B86" i="10" s="1"/>
  <c r="C86" i="10" a="1"/>
  <c r="C86" i="10" s="1"/>
  <c r="D86" i="10" a="1"/>
  <c r="D86" i="10" s="1"/>
  <c r="G86" i="10" a="1"/>
  <c r="G86" i="10" s="1"/>
  <c r="I86" i="10" a="1"/>
  <c r="I86" i="10" s="1"/>
  <c r="K86" i="10" a="1"/>
  <c r="K86" i="10" s="1"/>
  <c r="M86" i="10" a="1"/>
  <c r="M86" i="10" s="1"/>
  <c r="O86" i="10" a="1"/>
  <c r="O86" i="10" s="1"/>
  <c r="Q86" i="10" a="1"/>
  <c r="Q86" i="10" s="1"/>
  <c r="R86" i="10" a="1"/>
  <c r="R86" i="10" s="1"/>
  <c r="S86" i="10" a="1"/>
  <c r="S86" i="10" s="1"/>
  <c r="T86" i="10" a="1"/>
  <c r="T86" i="10" s="1"/>
  <c r="U86" i="10" a="1"/>
  <c r="U86" i="10" s="1"/>
  <c r="V86" i="10" a="1"/>
  <c r="V86" i="10" s="1"/>
  <c r="W86" i="10" a="1"/>
  <c r="W86" i="10" s="1"/>
  <c r="X86" i="10" a="1"/>
  <c r="X86" i="10" s="1"/>
  <c r="Y86" i="10" a="1"/>
  <c r="Y86" i="10" s="1"/>
  <c r="Z86" i="10" a="1"/>
  <c r="Z86" i="10" s="1"/>
  <c r="B87" i="10" a="1"/>
  <c r="B87" i="10" s="1"/>
  <c r="C87" i="10" a="1"/>
  <c r="C87" i="10" s="1"/>
  <c r="D87" i="10" a="1"/>
  <c r="D87" i="10" s="1"/>
  <c r="G87" i="10" a="1"/>
  <c r="G87" i="10" s="1"/>
  <c r="I87" i="10" a="1"/>
  <c r="I87" i="10" s="1"/>
  <c r="K87" i="10" a="1"/>
  <c r="K87" i="10" s="1"/>
  <c r="M87" i="10" a="1"/>
  <c r="M87" i="10" s="1"/>
  <c r="O87" i="10" a="1"/>
  <c r="O87" i="10" s="1"/>
  <c r="Q87" i="10" a="1"/>
  <c r="Q87" i="10" s="1"/>
  <c r="R87" i="10" a="1"/>
  <c r="R87" i="10" s="1"/>
  <c r="S87" i="10" a="1"/>
  <c r="S87" i="10" s="1"/>
  <c r="T87" i="10" a="1"/>
  <c r="T87" i="10" s="1"/>
  <c r="U87" i="10" a="1"/>
  <c r="U87" i="10" s="1"/>
  <c r="V87" i="10" a="1"/>
  <c r="V87" i="10" s="1"/>
  <c r="W87" i="10" a="1"/>
  <c r="W87" i="10" s="1"/>
  <c r="X87" i="10" a="1"/>
  <c r="X87" i="10" s="1"/>
  <c r="Y87" i="10" a="1"/>
  <c r="Y87" i="10" s="1"/>
  <c r="Z87" i="10" a="1"/>
  <c r="Z87" i="10" s="1"/>
  <c r="B88" i="10" a="1"/>
  <c r="B88" i="10" s="1"/>
  <c r="C88" i="10" a="1"/>
  <c r="C88" i="10" s="1"/>
  <c r="D88" i="10" a="1"/>
  <c r="D88" i="10" s="1"/>
  <c r="G88" i="10" a="1"/>
  <c r="G88" i="10" s="1"/>
  <c r="I88" i="10" a="1"/>
  <c r="I88" i="10" s="1"/>
  <c r="K88" i="10" a="1"/>
  <c r="K88" i="10" s="1"/>
  <c r="M88" i="10" a="1"/>
  <c r="M88" i="10" s="1"/>
  <c r="O88" i="10" a="1"/>
  <c r="O88" i="10" s="1"/>
  <c r="Q88" i="10" a="1"/>
  <c r="Q88" i="10" s="1"/>
  <c r="R88" i="10" a="1"/>
  <c r="R88" i="10" s="1"/>
  <c r="S88" i="10" a="1"/>
  <c r="S88" i="10" s="1"/>
  <c r="T88" i="10" a="1"/>
  <c r="T88" i="10" s="1"/>
  <c r="U88" i="10" a="1"/>
  <c r="U88" i="10" s="1"/>
  <c r="V88" i="10" a="1"/>
  <c r="V88" i="10" s="1"/>
  <c r="W88" i="10" a="1"/>
  <c r="W88" i="10" s="1"/>
  <c r="X88" i="10" a="1"/>
  <c r="X88" i="10" s="1"/>
  <c r="Y88" i="10" a="1"/>
  <c r="Y88" i="10" s="1"/>
  <c r="Z88" i="10" a="1"/>
  <c r="Z88" i="10" s="1"/>
  <c r="B89" i="10" a="1"/>
  <c r="B89" i="10" s="1"/>
  <c r="C89" i="10" a="1"/>
  <c r="C89" i="10" s="1"/>
  <c r="D89" i="10" a="1"/>
  <c r="D89" i="10" s="1"/>
  <c r="G89" i="10" a="1"/>
  <c r="G89" i="10" s="1"/>
  <c r="I89" i="10" a="1"/>
  <c r="I89" i="10" s="1"/>
  <c r="K89" i="10" a="1"/>
  <c r="K89" i="10" s="1"/>
  <c r="M89" i="10" a="1"/>
  <c r="M89" i="10" s="1"/>
  <c r="O89" i="10" a="1"/>
  <c r="O89" i="10" s="1"/>
  <c r="Q89" i="10" a="1"/>
  <c r="Q89" i="10" s="1"/>
  <c r="R89" i="10" a="1"/>
  <c r="R89" i="10" s="1"/>
  <c r="S89" i="10" a="1"/>
  <c r="S89" i="10" s="1"/>
  <c r="T89" i="10" a="1"/>
  <c r="T89" i="10" s="1"/>
  <c r="U89" i="10" a="1"/>
  <c r="U89" i="10" s="1"/>
  <c r="V89" i="10" a="1"/>
  <c r="V89" i="10" s="1"/>
  <c r="W89" i="10" a="1"/>
  <c r="W89" i="10" s="1"/>
  <c r="X89" i="10" a="1"/>
  <c r="X89" i="10" s="1"/>
  <c r="Y89" i="10" a="1"/>
  <c r="Y89" i="10" s="1"/>
  <c r="Z89" i="10" a="1"/>
  <c r="Z89" i="10" s="1"/>
  <c r="B90" i="10" a="1"/>
  <c r="B90" i="10" s="1"/>
  <c r="C90" i="10" a="1"/>
  <c r="C90" i="10" s="1"/>
  <c r="D90" i="10" a="1"/>
  <c r="D90" i="10" s="1"/>
  <c r="G90" i="10" a="1"/>
  <c r="G90" i="10" s="1"/>
  <c r="I90" i="10" a="1"/>
  <c r="I90" i="10" s="1"/>
  <c r="K90" i="10" a="1"/>
  <c r="K90" i="10" s="1"/>
  <c r="M90" i="10" a="1"/>
  <c r="M90" i="10" s="1"/>
  <c r="O90" i="10" a="1"/>
  <c r="O90" i="10" s="1"/>
  <c r="Q90" i="10" a="1"/>
  <c r="Q90" i="10" s="1"/>
  <c r="R90" i="10" a="1"/>
  <c r="R90" i="10" s="1"/>
  <c r="S90" i="10" a="1"/>
  <c r="S90" i="10" s="1"/>
  <c r="T90" i="10" a="1"/>
  <c r="T90" i="10" s="1"/>
  <c r="U90" i="10" a="1"/>
  <c r="U90" i="10" s="1"/>
  <c r="V90" i="10" a="1"/>
  <c r="V90" i="10" s="1"/>
  <c r="W90" i="10" a="1"/>
  <c r="W90" i="10" s="1"/>
  <c r="X90" i="10" a="1"/>
  <c r="X90" i="10" s="1"/>
  <c r="Y90" i="10" a="1"/>
  <c r="Y90" i="10" s="1"/>
  <c r="Z90" i="10" a="1"/>
  <c r="Z90" i="10" s="1"/>
  <c r="B91" i="10" a="1"/>
  <c r="B91" i="10" s="1"/>
  <c r="C91" i="10" a="1"/>
  <c r="C91" i="10" s="1"/>
  <c r="D91" i="10" a="1"/>
  <c r="D91" i="10" s="1"/>
  <c r="G91" i="10" a="1"/>
  <c r="G91" i="10" s="1"/>
  <c r="I91" i="10" a="1"/>
  <c r="I91" i="10" s="1"/>
  <c r="K91" i="10" a="1"/>
  <c r="K91" i="10" s="1"/>
  <c r="M91" i="10" a="1"/>
  <c r="M91" i="10" s="1"/>
  <c r="O91" i="10" a="1"/>
  <c r="O91" i="10" s="1"/>
  <c r="Q91" i="10" a="1"/>
  <c r="Q91" i="10" s="1"/>
  <c r="R91" i="10" a="1"/>
  <c r="R91" i="10" s="1"/>
  <c r="S91" i="10" a="1"/>
  <c r="S91" i="10" s="1"/>
  <c r="T91" i="10" a="1"/>
  <c r="T91" i="10" s="1"/>
  <c r="U91" i="10" a="1"/>
  <c r="U91" i="10" s="1"/>
  <c r="V91" i="10" a="1"/>
  <c r="V91" i="10" s="1"/>
  <c r="W91" i="10" a="1"/>
  <c r="W91" i="10" s="1"/>
  <c r="X91" i="10" a="1"/>
  <c r="X91" i="10" s="1"/>
  <c r="Y91" i="10" a="1"/>
  <c r="Y91" i="10" s="1"/>
  <c r="Z91" i="10" a="1"/>
  <c r="Z91" i="10" s="1"/>
  <c r="B92" i="10" a="1"/>
  <c r="B92" i="10" s="1"/>
  <c r="C92" i="10" a="1"/>
  <c r="C92" i="10" s="1"/>
  <c r="D92" i="10" a="1"/>
  <c r="D92" i="10" s="1"/>
  <c r="G92" i="10" a="1"/>
  <c r="G92" i="10" s="1"/>
  <c r="I92" i="10" a="1"/>
  <c r="I92" i="10" s="1"/>
  <c r="K92" i="10" a="1"/>
  <c r="K92" i="10" s="1"/>
  <c r="M92" i="10" a="1"/>
  <c r="M92" i="10" s="1"/>
  <c r="O92" i="10" a="1"/>
  <c r="O92" i="10" s="1"/>
  <c r="Q92" i="10" a="1"/>
  <c r="Q92" i="10" s="1"/>
  <c r="R92" i="10" a="1"/>
  <c r="R92" i="10" s="1"/>
  <c r="S92" i="10" a="1"/>
  <c r="S92" i="10" s="1"/>
  <c r="T92" i="10" a="1"/>
  <c r="T92" i="10" s="1"/>
  <c r="U92" i="10" a="1"/>
  <c r="U92" i="10" s="1"/>
  <c r="V92" i="10" a="1"/>
  <c r="V92" i="10" s="1"/>
  <c r="W92" i="10" a="1"/>
  <c r="W92" i="10" s="1"/>
  <c r="X92" i="10" a="1"/>
  <c r="X92" i="10" s="1"/>
  <c r="Y92" i="10" a="1"/>
  <c r="Y92" i="10" s="1"/>
  <c r="Z92" i="10" a="1"/>
  <c r="Z92" i="10" s="1"/>
  <c r="B93" i="10" a="1"/>
  <c r="B93" i="10" s="1"/>
  <c r="C93" i="10" a="1"/>
  <c r="C93" i="10" s="1"/>
  <c r="D93" i="10" a="1"/>
  <c r="D93" i="10" s="1"/>
  <c r="G93" i="10" a="1"/>
  <c r="G93" i="10" s="1"/>
  <c r="I93" i="10" a="1"/>
  <c r="I93" i="10" s="1"/>
  <c r="K93" i="10" a="1"/>
  <c r="K93" i="10" s="1"/>
  <c r="M93" i="10" a="1"/>
  <c r="M93" i="10" s="1"/>
  <c r="O93" i="10" a="1"/>
  <c r="O93" i="10" s="1"/>
  <c r="Q93" i="10" a="1"/>
  <c r="Q93" i="10" s="1"/>
  <c r="R93" i="10" a="1"/>
  <c r="R93" i="10" s="1"/>
  <c r="S93" i="10" a="1"/>
  <c r="S93" i="10" s="1"/>
  <c r="T93" i="10" a="1"/>
  <c r="T93" i="10" s="1"/>
  <c r="U93" i="10" a="1"/>
  <c r="U93" i="10" s="1"/>
  <c r="V93" i="10" a="1"/>
  <c r="V93" i="10" s="1"/>
  <c r="W93" i="10" a="1"/>
  <c r="W93" i="10" s="1"/>
  <c r="X93" i="10" a="1"/>
  <c r="X93" i="10" s="1"/>
  <c r="Y93" i="10" a="1"/>
  <c r="Y93" i="10" s="1"/>
  <c r="Z93" i="10" a="1"/>
  <c r="Z93" i="10" s="1"/>
  <c r="B94" i="10" a="1"/>
  <c r="B94" i="10" s="1"/>
  <c r="C94" i="10" a="1"/>
  <c r="C94" i="10" s="1"/>
  <c r="D94" i="10" a="1"/>
  <c r="D94" i="10" s="1"/>
  <c r="G94" i="10" a="1"/>
  <c r="G94" i="10" s="1"/>
  <c r="I94" i="10" a="1"/>
  <c r="I94" i="10" s="1"/>
  <c r="K94" i="10" a="1"/>
  <c r="K94" i="10" s="1"/>
  <c r="M94" i="10" a="1"/>
  <c r="M94" i="10" s="1"/>
  <c r="O94" i="10" a="1"/>
  <c r="O94" i="10" s="1"/>
  <c r="Q94" i="10" a="1"/>
  <c r="Q94" i="10" s="1"/>
  <c r="R94" i="10" a="1"/>
  <c r="R94" i="10" s="1"/>
  <c r="S94" i="10" a="1"/>
  <c r="S94" i="10" s="1"/>
  <c r="T94" i="10" a="1"/>
  <c r="T94" i="10" s="1"/>
  <c r="U94" i="10" a="1"/>
  <c r="U94" i="10" s="1"/>
  <c r="V94" i="10" a="1"/>
  <c r="V94" i="10" s="1"/>
  <c r="W94" i="10" a="1"/>
  <c r="W94" i="10" s="1"/>
  <c r="X94" i="10" a="1"/>
  <c r="X94" i="10" s="1"/>
  <c r="Y94" i="10" a="1"/>
  <c r="Y94" i="10" s="1"/>
  <c r="Z94" i="10" a="1"/>
  <c r="Z94" i="10" s="1"/>
  <c r="B95" i="10" a="1"/>
  <c r="B95" i="10" s="1"/>
  <c r="C95" i="10" a="1"/>
  <c r="C95" i="10" s="1"/>
  <c r="D95" i="10" a="1"/>
  <c r="D95" i="10" s="1"/>
  <c r="G95" i="10" a="1"/>
  <c r="G95" i="10" s="1"/>
  <c r="I95" i="10" a="1"/>
  <c r="I95" i="10" s="1"/>
  <c r="K95" i="10" a="1"/>
  <c r="K95" i="10" s="1"/>
  <c r="M95" i="10" a="1"/>
  <c r="M95" i="10" s="1"/>
  <c r="O95" i="10" a="1"/>
  <c r="O95" i="10" s="1"/>
  <c r="Q95" i="10" a="1"/>
  <c r="Q95" i="10" s="1"/>
  <c r="R95" i="10" a="1"/>
  <c r="R95" i="10" s="1"/>
  <c r="S95" i="10" a="1"/>
  <c r="S95" i="10" s="1"/>
  <c r="T95" i="10" a="1"/>
  <c r="T95" i="10" s="1"/>
  <c r="U95" i="10" a="1"/>
  <c r="U95" i="10" s="1"/>
  <c r="V95" i="10" a="1"/>
  <c r="V95" i="10" s="1"/>
  <c r="W95" i="10" a="1"/>
  <c r="W95" i="10" s="1"/>
  <c r="X95" i="10" a="1"/>
  <c r="X95" i="10" s="1"/>
  <c r="Y95" i="10" a="1"/>
  <c r="Y95" i="10" s="1"/>
  <c r="Z95" i="10" a="1"/>
  <c r="Z95" i="10" s="1"/>
  <c r="B96" i="10" a="1"/>
  <c r="B96" i="10" s="1"/>
  <c r="C96" i="10" a="1"/>
  <c r="C96" i="10" s="1"/>
  <c r="D96" i="10" a="1"/>
  <c r="D96" i="10" s="1"/>
  <c r="G96" i="10" a="1"/>
  <c r="G96" i="10" s="1"/>
  <c r="I96" i="10" a="1"/>
  <c r="I96" i="10" s="1"/>
  <c r="K96" i="10" a="1"/>
  <c r="K96" i="10" s="1"/>
  <c r="M96" i="10" a="1"/>
  <c r="M96" i="10" s="1"/>
  <c r="O96" i="10" a="1"/>
  <c r="O96" i="10" s="1"/>
  <c r="Q96" i="10" a="1"/>
  <c r="Q96" i="10" s="1"/>
  <c r="R96" i="10" a="1"/>
  <c r="R96" i="10" s="1"/>
  <c r="S96" i="10" a="1"/>
  <c r="S96" i="10" s="1"/>
  <c r="T96" i="10" a="1"/>
  <c r="T96" i="10" s="1"/>
  <c r="U96" i="10" a="1"/>
  <c r="U96" i="10" s="1"/>
  <c r="V96" i="10" a="1"/>
  <c r="V96" i="10" s="1"/>
  <c r="W96" i="10" a="1"/>
  <c r="W96" i="10" s="1"/>
  <c r="X96" i="10" a="1"/>
  <c r="X96" i="10" s="1"/>
  <c r="Y96" i="10" a="1"/>
  <c r="Y96" i="10" s="1"/>
  <c r="Z96" i="10" a="1"/>
  <c r="Z96" i="10" s="1"/>
  <c r="B97" i="10" a="1"/>
  <c r="B97" i="10" s="1"/>
  <c r="C97" i="10" a="1"/>
  <c r="C97" i="10" s="1"/>
  <c r="D97" i="10" a="1"/>
  <c r="D97" i="10" s="1"/>
  <c r="G97" i="10" a="1"/>
  <c r="G97" i="10" s="1"/>
  <c r="I97" i="10" a="1"/>
  <c r="I97" i="10" s="1"/>
  <c r="K97" i="10" a="1"/>
  <c r="K97" i="10" s="1"/>
  <c r="M97" i="10" a="1"/>
  <c r="M97" i="10" s="1"/>
  <c r="O97" i="10" a="1"/>
  <c r="O97" i="10" s="1"/>
  <c r="Q97" i="10" a="1"/>
  <c r="Q97" i="10" s="1"/>
  <c r="R97" i="10" a="1"/>
  <c r="R97" i="10" s="1"/>
  <c r="S97" i="10" a="1"/>
  <c r="S97" i="10" s="1"/>
  <c r="T97" i="10" a="1"/>
  <c r="T97" i="10" s="1"/>
  <c r="U97" i="10" a="1"/>
  <c r="U97" i="10" s="1"/>
  <c r="V97" i="10" a="1"/>
  <c r="V97" i="10" s="1"/>
  <c r="W97" i="10" a="1"/>
  <c r="W97" i="10" s="1"/>
  <c r="X97" i="10" a="1"/>
  <c r="X97" i="10" s="1"/>
  <c r="Y97" i="10" a="1"/>
  <c r="Y97" i="10" s="1"/>
  <c r="Z97" i="10" a="1"/>
  <c r="Z97" i="10" s="1"/>
  <c r="B98" i="10" a="1"/>
  <c r="B98" i="10" s="1"/>
  <c r="C98" i="10" a="1"/>
  <c r="C98" i="10" s="1"/>
  <c r="D98" i="10" a="1"/>
  <c r="D98" i="10" s="1"/>
  <c r="G98" i="10" a="1"/>
  <c r="G98" i="10" s="1"/>
  <c r="I98" i="10" a="1"/>
  <c r="I98" i="10" s="1"/>
  <c r="K98" i="10" a="1"/>
  <c r="K98" i="10" s="1"/>
  <c r="M98" i="10" a="1"/>
  <c r="M98" i="10" s="1"/>
  <c r="O98" i="10" a="1"/>
  <c r="O98" i="10" s="1"/>
  <c r="Q98" i="10" a="1"/>
  <c r="Q98" i="10" s="1"/>
  <c r="R98" i="10" a="1"/>
  <c r="R98" i="10" s="1"/>
  <c r="S98" i="10" a="1"/>
  <c r="S98" i="10" s="1"/>
  <c r="T98" i="10" a="1"/>
  <c r="T98" i="10" s="1"/>
  <c r="U98" i="10" a="1"/>
  <c r="U98" i="10" s="1"/>
  <c r="V98" i="10" a="1"/>
  <c r="V98" i="10" s="1"/>
  <c r="W98" i="10" a="1"/>
  <c r="W98" i="10" s="1"/>
  <c r="X98" i="10" a="1"/>
  <c r="X98" i="10" s="1"/>
  <c r="Y98" i="10" a="1"/>
  <c r="Y98" i="10" s="1"/>
  <c r="Z98" i="10" a="1"/>
  <c r="Z98" i="10" s="1"/>
  <c r="B99" i="10" a="1"/>
  <c r="B99" i="10" s="1"/>
  <c r="C99" i="10" a="1"/>
  <c r="C99" i="10" s="1"/>
  <c r="D99" i="10" a="1"/>
  <c r="D99" i="10" s="1"/>
  <c r="G99" i="10" a="1"/>
  <c r="G99" i="10" s="1"/>
  <c r="I99" i="10" a="1"/>
  <c r="I99" i="10" s="1"/>
  <c r="K99" i="10" a="1"/>
  <c r="K99" i="10" s="1"/>
  <c r="M99" i="10" a="1"/>
  <c r="M99" i="10" s="1"/>
  <c r="O99" i="10" a="1"/>
  <c r="O99" i="10" s="1"/>
  <c r="Q99" i="10" a="1"/>
  <c r="Q99" i="10" s="1"/>
  <c r="R99" i="10" a="1"/>
  <c r="R99" i="10" s="1"/>
  <c r="S99" i="10" a="1"/>
  <c r="S99" i="10" s="1"/>
  <c r="T99" i="10" a="1"/>
  <c r="T99" i="10" s="1"/>
  <c r="U99" i="10" a="1"/>
  <c r="U99" i="10" s="1"/>
  <c r="V99" i="10" a="1"/>
  <c r="V99" i="10" s="1"/>
  <c r="W99" i="10" a="1"/>
  <c r="W99" i="10" s="1"/>
  <c r="X99" i="10" a="1"/>
  <c r="X99" i="10" s="1"/>
  <c r="Y99" i="10" a="1"/>
  <c r="Y99" i="10" s="1"/>
  <c r="Z99" i="10" a="1"/>
  <c r="Z99" i="10" s="1"/>
  <c r="B100" i="10" a="1"/>
  <c r="B100" i="10" s="1"/>
  <c r="C100" i="10" a="1"/>
  <c r="C100" i="10" s="1"/>
  <c r="D100" i="10" a="1"/>
  <c r="D100" i="10" s="1"/>
  <c r="G100" i="10" a="1"/>
  <c r="G100" i="10" s="1"/>
  <c r="I100" i="10" a="1"/>
  <c r="I100" i="10" s="1"/>
  <c r="K100" i="10" a="1"/>
  <c r="K100" i="10" s="1"/>
  <c r="M100" i="10" a="1"/>
  <c r="M100" i="10" s="1"/>
  <c r="O100" i="10" a="1"/>
  <c r="O100" i="10" s="1"/>
  <c r="Q100" i="10" a="1"/>
  <c r="Q100" i="10" s="1"/>
  <c r="R100" i="10" a="1"/>
  <c r="R100" i="10" s="1"/>
  <c r="S100" i="10" a="1"/>
  <c r="S100" i="10" s="1"/>
  <c r="T100" i="10" a="1"/>
  <c r="T100" i="10" s="1"/>
  <c r="U100" i="10" a="1"/>
  <c r="U100" i="10" s="1"/>
  <c r="V100" i="10" a="1"/>
  <c r="V100" i="10" s="1"/>
  <c r="W100" i="10" a="1"/>
  <c r="W100" i="10" s="1"/>
  <c r="X100" i="10" a="1"/>
  <c r="X100" i="10" s="1"/>
  <c r="Y100" i="10" a="1"/>
  <c r="Y100" i="10" s="1"/>
  <c r="Z100" i="10" a="1"/>
  <c r="Z100" i="10" s="1"/>
  <c r="B101" i="10" a="1"/>
  <c r="B101" i="10" s="1"/>
  <c r="C101" i="10" a="1"/>
  <c r="C101" i="10" s="1"/>
  <c r="D101" i="10" a="1"/>
  <c r="D101" i="10" s="1"/>
  <c r="G101" i="10" a="1"/>
  <c r="G101" i="10" s="1"/>
  <c r="I101" i="10" a="1"/>
  <c r="I101" i="10" s="1"/>
  <c r="K101" i="10" a="1"/>
  <c r="K101" i="10" s="1"/>
  <c r="M101" i="10" a="1"/>
  <c r="M101" i="10" s="1"/>
  <c r="O101" i="10" a="1"/>
  <c r="O101" i="10" s="1"/>
  <c r="Q101" i="10" a="1"/>
  <c r="Q101" i="10" s="1"/>
  <c r="R101" i="10" a="1"/>
  <c r="R101" i="10" s="1"/>
  <c r="S101" i="10" a="1"/>
  <c r="S101" i="10" s="1"/>
  <c r="T101" i="10" a="1"/>
  <c r="T101" i="10" s="1"/>
  <c r="U101" i="10" a="1"/>
  <c r="U101" i="10" s="1"/>
  <c r="V101" i="10" a="1"/>
  <c r="V101" i="10" s="1"/>
  <c r="W101" i="10" a="1"/>
  <c r="W101" i="10" s="1"/>
  <c r="X101" i="10" a="1"/>
  <c r="X101" i="10" s="1"/>
  <c r="Y101" i="10" a="1"/>
  <c r="Y101" i="10" s="1"/>
  <c r="Z101" i="10" a="1"/>
  <c r="Z101" i="10" s="1"/>
  <c r="B102" i="10" a="1"/>
  <c r="B102" i="10" s="1"/>
  <c r="C102" i="10" a="1"/>
  <c r="C102" i="10" s="1"/>
  <c r="D102" i="10" a="1"/>
  <c r="D102" i="10" s="1"/>
  <c r="G102" i="10" a="1"/>
  <c r="G102" i="10" s="1"/>
  <c r="I102" i="10" a="1"/>
  <c r="I102" i="10" s="1"/>
  <c r="K102" i="10" a="1"/>
  <c r="K102" i="10" s="1"/>
  <c r="M102" i="10" a="1"/>
  <c r="M102" i="10" s="1"/>
  <c r="O102" i="10" a="1"/>
  <c r="O102" i="10" s="1"/>
  <c r="Q102" i="10" a="1"/>
  <c r="Q102" i="10" s="1"/>
  <c r="R102" i="10" a="1"/>
  <c r="R102" i="10" s="1"/>
  <c r="S102" i="10" a="1"/>
  <c r="S102" i="10" s="1"/>
  <c r="T102" i="10" a="1"/>
  <c r="T102" i="10" s="1"/>
  <c r="U102" i="10" a="1"/>
  <c r="U102" i="10" s="1"/>
  <c r="V102" i="10" a="1"/>
  <c r="V102" i="10" s="1"/>
  <c r="W102" i="10" a="1"/>
  <c r="W102" i="10" s="1"/>
  <c r="X102" i="10" a="1"/>
  <c r="X102" i="10" s="1"/>
  <c r="Y102" i="10" a="1"/>
  <c r="Y102" i="10" s="1"/>
  <c r="Z102" i="10" a="1"/>
  <c r="Z102" i="10" s="1"/>
  <c r="B103" i="10" a="1"/>
  <c r="B103" i="10" s="1"/>
  <c r="C103" i="10" a="1"/>
  <c r="C103" i="10" s="1"/>
  <c r="D103" i="10" a="1"/>
  <c r="D103" i="10" s="1"/>
  <c r="G103" i="10" a="1"/>
  <c r="G103" i="10" s="1"/>
  <c r="I103" i="10" a="1"/>
  <c r="I103" i="10" s="1"/>
  <c r="K103" i="10" a="1"/>
  <c r="K103" i="10" s="1"/>
  <c r="M103" i="10" a="1"/>
  <c r="M103" i="10" s="1"/>
  <c r="O103" i="10" a="1"/>
  <c r="O103" i="10" s="1"/>
  <c r="Q103" i="10" a="1"/>
  <c r="Q103" i="10" s="1"/>
  <c r="R103" i="10" a="1"/>
  <c r="R103" i="10" s="1"/>
  <c r="S103" i="10" a="1"/>
  <c r="S103" i="10" s="1"/>
  <c r="T103" i="10" a="1"/>
  <c r="T103" i="10" s="1"/>
  <c r="U103" i="10" a="1"/>
  <c r="U103" i="10" s="1"/>
  <c r="V103" i="10" a="1"/>
  <c r="V103" i="10" s="1"/>
  <c r="W103" i="10" a="1"/>
  <c r="W103" i="10" s="1"/>
  <c r="X103" i="10" a="1"/>
  <c r="X103" i="10" s="1"/>
  <c r="Y103" i="10" a="1"/>
  <c r="Y103" i="10" s="1"/>
  <c r="Z103" i="10" a="1"/>
  <c r="Z103" i="10" s="1"/>
  <c r="B104" i="10" a="1"/>
  <c r="B104" i="10" s="1"/>
  <c r="C104" i="10" a="1"/>
  <c r="C104" i="10" s="1"/>
  <c r="D104" i="10" a="1"/>
  <c r="D104" i="10" s="1"/>
  <c r="G104" i="10" a="1"/>
  <c r="G104" i="10" s="1"/>
  <c r="I104" i="10" a="1"/>
  <c r="I104" i="10" s="1"/>
  <c r="K104" i="10" a="1"/>
  <c r="K104" i="10" s="1"/>
  <c r="M104" i="10" a="1"/>
  <c r="M104" i="10" s="1"/>
  <c r="O104" i="10" a="1"/>
  <c r="O104" i="10" s="1"/>
  <c r="Q104" i="10" a="1"/>
  <c r="Q104" i="10" s="1"/>
  <c r="R104" i="10" a="1"/>
  <c r="R104" i="10" s="1"/>
  <c r="S104" i="10" a="1"/>
  <c r="S104" i="10" s="1"/>
  <c r="T104" i="10" a="1"/>
  <c r="T104" i="10" s="1"/>
  <c r="U104" i="10" a="1"/>
  <c r="U104" i="10" s="1"/>
  <c r="V104" i="10" a="1"/>
  <c r="V104" i="10" s="1"/>
  <c r="W104" i="10" a="1"/>
  <c r="W104" i="10" s="1"/>
  <c r="X104" i="10" a="1"/>
  <c r="X104" i="10" s="1"/>
  <c r="Y104" i="10" a="1"/>
  <c r="Y104" i="10" s="1"/>
  <c r="Z104" i="10" a="1"/>
  <c r="Z104" i="10" s="1"/>
  <c r="B105" i="10" a="1"/>
  <c r="B105" i="10" s="1"/>
  <c r="C105" i="10" a="1"/>
  <c r="C105" i="10" s="1"/>
  <c r="D105" i="10" a="1"/>
  <c r="D105" i="10" s="1"/>
  <c r="G105" i="10" a="1"/>
  <c r="G105" i="10" s="1"/>
  <c r="I105" i="10" a="1"/>
  <c r="I105" i="10" s="1"/>
  <c r="K105" i="10" a="1"/>
  <c r="K105" i="10" s="1"/>
  <c r="M105" i="10" a="1"/>
  <c r="M105" i="10" s="1"/>
  <c r="O105" i="10" a="1"/>
  <c r="O105" i="10" s="1"/>
  <c r="Q105" i="10" a="1"/>
  <c r="Q105" i="10" s="1"/>
  <c r="R105" i="10" a="1"/>
  <c r="R105" i="10" s="1"/>
  <c r="S105" i="10" a="1"/>
  <c r="S105" i="10" s="1"/>
  <c r="T105" i="10" a="1"/>
  <c r="T105" i="10" s="1"/>
  <c r="U105" i="10" a="1"/>
  <c r="U105" i="10" s="1"/>
  <c r="V105" i="10" a="1"/>
  <c r="V105" i="10" s="1"/>
  <c r="W105" i="10" a="1"/>
  <c r="W105" i="10" s="1"/>
  <c r="X105" i="10" a="1"/>
  <c r="X105" i="10" s="1"/>
  <c r="Y105" i="10" a="1"/>
  <c r="Y105" i="10" s="1"/>
  <c r="Z105" i="10" a="1"/>
  <c r="Z105" i="10" s="1"/>
  <c r="B106" i="10" a="1"/>
  <c r="B106" i="10" s="1"/>
  <c r="C106" i="10" a="1"/>
  <c r="C106" i="10" s="1"/>
  <c r="D106" i="10" a="1"/>
  <c r="D106" i="10" s="1"/>
  <c r="G106" i="10" a="1"/>
  <c r="G106" i="10" s="1"/>
  <c r="I106" i="10" a="1"/>
  <c r="I106" i="10" s="1"/>
  <c r="K106" i="10" a="1"/>
  <c r="K106" i="10" s="1"/>
  <c r="M106" i="10" a="1"/>
  <c r="M106" i="10" s="1"/>
  <c r="O106" i="10" a="1"/>
  <c r="O106" i="10" s="1"/>
  <c r="Q106" i="10" a="1"/>
  <c r="Q106" i="10" s="1"/>
  <c r="R106" i="10" a="1"/>
  <c r="R106" i="10" s="1"/>
  <c r="S106" i="10" a="1"/>
  <c r="S106" i="10" s="1"/>
  <c r="T106" i="10" a="1"/>
  <c r="T106" i="10" s="1"/>
  <c r="U106" i="10" a="1"/>
  <c r="U106" i="10" s="1"/>
  <c r="V106" i="10" a="1"/>
  <c r="V106" i="10" s="1"/>
  <c r="W106" i="10" a="1"/>
  <c r="W106" i="10" s="1"/>
  <c r="X106" i="10" a="1"/>
  <c r="X106" i="10" s="1"/>
  <c r="Y106" i="10" a="1"/>
  <c r="Y106" i="10" s="1"/>
  <c r="Z106" i="10" a="1"/>
  <c r="Z106" i="10" s="1"/>
  <c r="B107" i="10" a="1"/>
  <c r="B107" i="10" s="1"/>
  <c r="C107" i="10" a="1"/>
  <c r="C107" i="10" s="1"/>
  <c r="D107" i="10" a="1"/>
  <c r="D107" i="10" s="1"/>
  <c r="G107" i="10" a="1"/>
  <c r="G107" i="10" s="1"/>
  <c r="I107" i="10" a="1"/>
  <c r="I107" i="10" s="1"/>
  <c r="K107" i="10" a="1"/>
  <c r="K107" i="10" s="1"/>
  <c r="M107" i="10" a="1"/>
  <c r="M107" i="10" s="1"/>
  <c r="O107" i="10" a="1"/>
  <c r="O107" i="10" s="1"/>
  <c r="Q107" i="10" a="1"/>
  <c r="Q107" i="10" s="1"/>
  <c r="R107" i="10" a="1"/>
  <c r="R107" i="10" s="1"/>
  <c r="S107" i="10" a="1"/>
  <c r="S107" i="10" s="1"/>
  <c r="T107" i="10" a="1"/>
  <c r="T107" i="10" s="1"/>
  <c r="U107" i="10" a="1"/>
  <c r="U107" i="10" s="1"/>
  <c r="V107" i="10" a="1"/>
  <c r="V107" i="10" s="1"/>
  <c r="W107" i="10" a="1"/>
  <c r="W107" i="10" s="1"/>
  <c r="X107" i="10" a="1"/>
  <c r="X107" i="10" s="1"/>
  <c r="Y107" i="10" a="1"/>
  <c r="Y107" i="10" s="1"/>
  <c r="Z107" i="10" a="1"/>
  <c r="Z107" i="10" s="1"/>
  <c r="B108" i="10" a="1"/>
  <c r="B108" i="10" s="1"/>
  <c r="C108" i="10" a="1"/>
  <c r="C108" i="10" s="1"/>
  <c r="D108" i="10" a="1"/>
  <c r="D108" i="10" s="1"/>
  <c r="G108" i="10" a="1"/>
  <c r="G108" i="10" s="1"/>
  <c r="I108" i="10" a="1"/>
  <c r="I108" i="10" s="1"/>
  <c r="K108" i="10" a="1"/>
  <c r="K108" i="10" s="1"/>
  <c r="M108" i="10" a="1"/>
  <c r="M108" i="10" s="1"/>
  <c r="O108" i="10" a="1"/>
  <c r="O108" i="10" s="1"/>
  <c r="Q108" i="10" a="1"/>
  <c r="Q108" i="10" s="1"/>
  <c r="R108" i="10" a="1"/>
  <c r="R108" i="10" s="1"/>
  <c r="S108" i="10" a="1"/>
  <c r="S108" i="10" s="1"/>
  <c r="T108" i="10" a="1"/>
  <c r="T108" i="10" s="1"/>
  <c r="U108" i="10" a="1"/>
  <c r="U108" i="10" s="1"/>
  <c r="V108" i="10" a="1"/>
  <c r="V108" i="10" s="1"/>
  <c r="W108" i="10" a="1"/>
  <c r="W108" i="10" s="1"/>
  <c r="X108" i="10" a="1"/>
  <c r="X108" i="10" s="1"/>
  <c r="Y108" i="10" a="1"/>
  <c r="Y108" i="10" s="1"/>
  <c r="Z108" i="10" a="1"/>
  <c r="Z108" i="10" s="1"/>
  <c r="B109" i="10" a="1"/>
  <c r="B109" i="10" s="1"/>
  <c r="C109" i="10" a="1"/>
  <c r="C109" i="10" s="1"/>
  <c r="D109" i="10" a="1"/>
  <c r="D109" i="10" s="1"/>
  <c r="G109" i="10" a="1"/>
  <c r="G109" i="10" s="1"/>
  <c r="I109" i="10" a="1"/>
  <c r="I109" i="10" s="1"/>
  <c r="K109" i="10" a="1"/>
  <c r="K109" i="10" s="1"/>
  <c r="M109" i="10" a="1"/>
  <c r="M109" i="10" s="1"/>
  <c r="O109" i="10" a="1"/>
  <c r="O109" i="10" s="1"/>
  <c r="Q109" i="10" a="1"/>
  <c r="Q109" i="10" s="1"/>
  <c r="R109" i="10" a="1"/>
  <c r="R109" i="10" s="1"/>
  <c r="S109" i="10" a="1"/>
  <c r="S109" i="10" s="1"/>
  <c r="T109" i="10" a="1"/>
  <c r="T109" i="10" s="1"/>
  <c r="U109" i="10" a="1"/>
  <c r="U109" i="10" s="1"/>
  <c r="V109" i="10" a="1"/>
  <c r="V109" i="10" s="1"/>
  <c r="W109" i="10" a="1"/>
  <c r="W109" i="10" s="1"/>
  <c r="X109" i="10" a="1"/>
  <c r="X109" i="10" s="1"/>
  <c r="Y109" i="10" a="1"/>
  <c r="Y109" i="10" s="1"/>
  <c r="Z109" i="10" a="1"/>
  <c r="Z109" i="10" s="1"/>
  <c r="B110" i="10" a="1"/>
  <c r="B110" i="10" s="1"/>
  <c r="C110" i="10" a="1"/>
  <c r="C110" i="10" s="1"/>
  <c r="D110" i="10" a="1"/>
  <c r="D110" i="10" s="1"/>
  <c r="G110" i="10" a="1"/>
  <c r="G110" i="10" s="1"/>
  <c r="I110" i="10" a="1"/>
  <c r="I110" i="10" s="1"/>
  <c r="K110" i="10" a="1"/>
  <c r="K110" i="10" s="1"/>
  <c r="M110" i="10" a="1"/>
  <c r="M110" i="10" s="1"/>
  <c r="O110" i="10" a="1"/>
  <c r="O110" i="10" s="1"/>
  <c r="Q110" i="10" a="1"/>
  <c r="Q110" i="10" s="1"/>
  <c r="R110" i="10" a="1"/>
  <c r="R110" i="10" s="1"/>
  <c r="S110" i="10" a="1"/>
  <c r="S110" i="10" s="1"/>
  <c r="T110" i="10" a="1"/>
  <c r="T110" i="10" s="1"/>
  <c r="U110" i="10" a="1"/>
  <c r="U110" i="10" s="1"/>
  <c r="V110" i="10" a="1"/>
  <c r="V110" i="10" s="1"/>
  <c r="W110" i="10" a="1"/>
  <c r="W110" i="10" s="1"/>
  <c r="X110" i="10" a="1"/>
  <c r="X110" i="10" s="1"/>
  <c r="Y110" i="10" a="1"/>
  <c r="Y110" i="10" s="1"/>
  <c r="Z110" i="10" a="1"/>
  <c r="Z110" i="10" s="1"/>
  <c r="B111" i="10" a="1"/>
  <c r="B111" i="10" s="1"/>
  <c r="C111" i="10" a="1"/>
  <c r="C111" i="10" s="1"/>
  <c r="D111" i="10" a="1"/>
  <c r="D111" i="10" s="1"/>
  <c r="G111" i="10" a="1"/>
  <c r="G111" i="10" s="1"/>
  <c r="I111" i="10" a="1"/>
  <c r="I111" i="10" s="1"/>
  <c r="K111" i="10" a="1"/>
  <c r="K111" i="10" s="1"/>
  <c r="M111" i="10" a="1"/>
  <c r="M111" i="10" s="1"/>
  <c r="O111" i="10" a="1"/>
  <c r="O111" i="10" s="1"/>
  <c r="Q111" i="10" a="1"/>
  <c r="Q111" i="10" s="1"/>
  <c r="R111" i="10" a="1"/>
  <c r="R111" i="10" s="1"/>
  <c r="S111" i="10" a="1"/>
  <c r="S111" i="10" s="1"/>
  <c r="T111" i="10" a="1"/>
  <c r="T111" i="10" s="1"/>
  <c r="U111" i="10" a="1"/>
  <c r="U111" i="10" s="1"/>
  <c r="V111" i="10" a="1"/>
  <c r="V111" i="10" s="1"/>
  <c r="W111" i="10" a="1"/>
  <c r="W111" i="10" s="1"/>
  <c r="X111" i="10" a="1"/>
  <c r="X111" i="10" s="1"/>
  <c r="Y111" i="10" a="1"/>
  <c r="Y111" i="10" s="1"/>
  <c r="Z111" i="10" a="1"/>
  <c r="Z111" i="10" s="1"/>
  <c r="B112" i="10" a="1"/>
  <c r="B112" i="10" s="1"/>
  <c r="C112" i="10" a="1"/>
  <c r="C112" i="10" s="1"/>
  <c r="D112" i="10" a="1"/>
  <c r="D112" i="10" s="1"/>
  <c r="G112" i="10" a="1"/>
  <c r="G112" i="10" s="1"/>
  <c r="I112" i="10" a="1"/>
  <c r="I112" i="10" s="1"/>
  <c r="K112" i="10" a="1"/>
  <c r="K112" i="10" s="1"/>
  <c r="M112" i="10" a="1"/>
  <c r="M112" i="10" s="1"/>
  <c r="O112" i="10" a="1"/>
  <c r="O112" i="10" s="1"/>
  <c r="Q112" i="10" a="1"/>
  <c r="Q112" i="10" s="1"/>
  <c r="R112" i="10" a="1"/>
  <c r="R112" i="10" s="1"/>
  <c r="S112" i="10" a="1"/>
  <c r="S112" i="10" s="1"/>
  <c r="T112" i="10" a="1"/>
  <c r="T112" i="10" s="1"/>
  <c r="U112" i="10" a="1"/>
  <c r="U112" i="10" s="1"/>
  <c r="V112" i="10" a="1"/>
  <c r="V112" i="10" s="1"/>
  <c r="W112" i="10" a="1"/>
  <c r="W112" i="10" s="1"/>
  <c r="X112" i="10" a="1"/>
  <c r="X112" i="10" s="1"/>
  <c r="Y112" i="10" a="1"/>
  <c r="Y112" i="10" s="1"/>
  <c r="Z112" i="10" a="1"/>
  <c r="Z112" i="10" s="1"/>
  <c r="B113" i="10" a="1"/>
  <c r="B113" i="10" s="1"/>
  <c r="C113" i="10" a="1"/>
  <c r="C113" i="10" s="1"/>
  <c r="D113" i="10" a="1"/>
  <c r="D113" i="10" s="1"/>
  <c r="G113" i="10" a="1"/>
  <c r="G113" i="10" s="1"/>
  <c r="I113" i="10" a="1"/>
  <c r="I113" i="10" s="1"/>
  <c r="K113" i="10" a="1"/>
  <c r="K113" i="10" s="1"/>
  <c r="M113" i="10" a="1"/>
  <c r="M113" i="10" s="1"/>
  <c r="O113" i="10" a="1"/>
  <c r="O113" i="10" s="1"/>
  <c r="Q113" i="10" a="1"/>
  <c r="Q113" i="10" s="1"/>
  <c r="R113" i="10" a="1"/>
  <c r="R113" i="10" s="1"/>
  <c r="S113" i="10" a="1"/>
  <c r="S113" i="10" s="1"/>
  <c r="T113" i="10" a="1"/>
  <c r="T113" i="10" s="1"/>
  <c r="U113" i="10" a="1"/>
  <c r="U113" i="10" s="1"/>
  <c r="V113" i="10" a="1"/>
  <c r="V113" i="10" s="1"/>
  <c r="W113" i="10" a="1"/>
  <c r="W113" i="10" s="1"/>
  <c r="X113" i="10" a="1"/>
  <c r="X113" i="10" s="1"/>
  <c r="Y113" i="10" a="1"/>
  <c r="Y113" i="10" s="1"/>
  <c r="Z113" i="10" a="1"/>
  <c r="Z113" i="10" s="1"/>
  <c r="B114" i="10" a="1"/>
  <c r="B114" i="10" s="1"/>
  <c r="C114" i="10" a="1"/>
  <c r="C114" i="10" s="1"/>
  <c r="D114" i="10" a="1"/>
  <c r="D114" i="10" s="1"/>
  <c r="G114" i="10" a="1"/>
  <c r="G114" i="10" s="1"/>
  <c r="I114" i="10" a="1"/>
  <c r="I114" i="10" s="1"/>
  <c r="K114" i="10" a="1"/>
  <c r="K114" i="10" s="1"/>
  <c r="M114" i="10" a="1"/>
  <c r="M114" i="10" s="1"/>
  <c r="O114" i="10" a="1"/>
  <c r="O114" i="10" s="1"/>
  <c r="Q114" i="10" a="1"/>
  <c r="Q114" i="10" s="1"/>
  <c r="R114" i="10" a="1"/>
  <c r="R114" i="10" s="1"/>
  <c r="S114" i="10" a="1"/>
  <c r="S114" i="10" s="1"/>
  <c r="T114" i="10" a="1"/>
  <c r="T114" i="10" s="1"/>
  <c r="U114" i="10" a="1"/>
  <c r="U114" i="10" s="1"/>
  <c r="V114" i="10" a="1"/>
  <c r="V114" i="10" s="1"/>
  <c r="W114" i="10" a="1"/>
  <c r="W114" i="10" s="1"/>
  <c r="X114" i="10" a="1"/>
  <c r="X114" i="10" s="1"/>
  <c r="Y114" i="10" a="1"/>
  <c r="Y114" i="10" s="1"/>
  <c r="Z114" i="10" a="1"/>
  <c r="Z114" i="10" s="1"/>
  <c r="B115" i="10" a="1"/>
  <c r="B115" i="10" s="1"/>
  <c r="C115" i="10" a="1"/>
  <c r="C115" i="10" s="1"/>
  <c r="D115" i="10" a="1"/>
  <c r="D115" i="10" s="1"/>
  <c r="G115" i="10" a="1"/>
  <c r="G115" i="10" s="1"/>
  <c r="I115" i="10" a="1"/>
  <c r="I115" i="10" s="1"/>
  <c r="K115" i="10" a="1"/>
  <c r="K115" i="10" s="1"/>
  <c r="M115" i="10" a="1"/>
  <c r="M115" i="10" s="1"/>
  <c r="O115" i="10" a="1"/>
  <c r="O115" i="10" s="1"/>
  <c r="Q115" i="10" a="1"/>
  <c r="Q115" i="10" s="1"/>
  <c r="R115" i="10" a="1"/>
  <c r="R115" i="10" s="1"/>
  <c r="S115" i="10" a="1"/>
  <c r="S115" i="10" s="1"/>
  <c r="T115" i="10" a="1"/>
  <c r="T115" i="10" s="1"/>
  <c r="U115" i="10" a="1"/>
  <c r="U115" i="10" s="1"/>
  <c r="V115" i="10" a="1"/>
  <c r="V115" i="10" s="1"/>
  <c r="W115" i="10" a="1"/>
  <c r="W115" i="10" s="1"/>
  <c r="X115" i="10" a="1"/>
  <c r="X115" i="10" s="1"/>
  <c r="Y115" i="10" a="1"/>
  <c r="Y115" i="10" s="1"/>
  <c r="Z115" i="10" a="1"/>
  <c r="Z115" i="10" s="1"/>
  <c r="B116" i="10" a="1"/>
  <c r="B116" i="10" s="1"/>
  <c r="C116" i="10" a="1"/>
  <c r="C116" i="10" s="1"/>
  <c r="D116" i="10" a="1"/>
  <c r="D116" i="10" s="1"/>
  <c r="G116" i="10" a="1"/>
  <c r="G116" i="10" s="1"/>
  <c r="I116" i="10" a="1"/>
  <c r="I116" i="10" s="1"/>
  <c r="K116" i="10" a="1"/>
  <c r="K116" i="10" s="1"/>
  <c r="M116" i="10" a="1"/>
  <c r="M116" i="10" s="1"/>
  <c r="O116" i="10" a="1"/>
  <c r="O116" i="10" s="1"/>
  <c r="Q116" i="10" a="1"/>
  <c r="Q116" i="10" s="1"/>
  <c r="R116" i="10" a="1"/>
  <c r="R116" i="10" s="1"/>
  <c r="S116" i="10" a="1"/>
  <c r="S116" i="10" s="1"/>
  <c r="T116" i="10" a="1"/>
  <c r="T116" i="10" s="1"/>
  <c r="U116" i="10" a="1"/>
  <c r="U116" i="10" s="1"/>
  <c r="V116" i="10" a="1"/>
  <c r="V116" i="10" s="1"/>
  <c r="W116" i="10" a="1"/>
  <c r="W116" i="10" s="1"/>
  <c r="X116" i="10" a="1"/>
  <c r="X116" i="10" s="1"/>
  <c r="Y116" i="10" a="1"/>
  <c r="Y116" i="10" s="1"/>
  <c r="Z116" i="10" a="1"/>
  <c r="Z116" i="10" s="1"/>
  <c r="B117" i="10" a="1"/>
  <c r="B117" i="10" s="1"/>
  <c r="C117" i="10" a="1"/>
  <c r="C117" i="10" s="1"/>
  <c r="D117" i="10" a="1"/>
  <c r="D117" i="10" s="1"/>
  <c r="G117" i="10" a="1"/>
  <c r="G117" i="10" s="1"/>
  <c r="I117" i="10" a="1"/>
  <c r="I117" i="10" s="1"/>
  <c r="K117" i="10" a="1"/>
  <c r="K117" i="10" s="1"/>
  <c r="M117" i="10" a="1"/>
  <c r="M117" i="10" s="1"/>
  <c r="O117" i="10" a="1"/>
  <c r="O117" i="10" s="1"/>
  <c r="Q117" i="10" a="1"/>
  <c r="Q117" i="10" s="1"/>
  <c r="R117" i="10" a="1"/>
  <c r="R117" i="10" s="1"/>
  <c r="S117" i="10" a="1"/>
  <c r="S117" i="10" s="1"/>
  <c r="T117" i="10" a="1"/>
  <c r="T117" i="10" s="1"/>
  <c r="U117" i="10" a="1"/>
  <c r="U117" i="10" s="1"/>
  <c r="V117" i="10" a="1"/>
  <c r="V117" i="10" s="1"/>
  <c r="W117" i="10" a="1"/>
  <c r="W117" i="10" s="1"/>
  <c r="X117" i="10" a="1"/>
  <c r="X117" i="10" s="1"/>
  <c r="Y117" i="10" a="1"/>
  <c r="Y117" i="10" s="1"/>
  <c r="Z117" i="10" a="1"/>
  <c r="Z117" i="10" s="1"/>
  <c r="B118" i="10" a="1"/>
  <c r="B118" i="10" s="1"/>
  <c r="C118" i="10" a="1"/>
  <c r="C118" i="10" s="1"/>
  <c r="D118" i="10" a="1"/>
  <c r="D118" i="10" s="1"/>
  <c r="G118" i="10" a="1"/>
  <c r="G118" i="10" s="1"/>
  <c r="I118" i="10" a="1"/>
  <c r="I118" i="10" s="1"/>
  <c r="K118" i="10" a="1"/>
  <c r="K118" i="10" s="1"/>
  <c r="M118" i="10" a="1"/>
  <c r="M118" i="10" s="1"/>
  <c r="O118" i="10" a="1"/>
  <c r="O118" i="10" s="1"/>
  <c r="Q118" i="10" a="1"/>
  <c r="Q118" i="10" s="1"/>
  <c r="R118" i="10" a="1"/>
  <c r="R118" i="10" s="1"/>
  <c r="S118" i="10" a="1"/>
  <c r="S118" i="10" s="1"/>
  <c r="T118" i="10" a="1"/>
  <c r="T118" i="10" s="1"/>
  <c r="U118" i="10" a="1"/>
  <c r="U118" i="10" s="1"/>
  <c r="V118" i="10" a="1"/>
  <c r="V118" i="10" s="1"/>
  <c r="W118" i="10" a="1"/>
  <c r="W118" i="10" s="1"/>
  <c r="X118" i="10" a="1"/>
  <c r="X118" i="10" s="1"/>
  <c r="Y118" i="10" a="1"/>
  <c r="Y118" i="10" s="1"/>
  <c r="Z118" i="10" a="1"/>
  <c r="Z118" i="10" s="1"/>
  <c r="B119" i="10" a="1"/>
  <c r="B119" i="10" s="1"/>
  <c r="C119" i="10" a="1"/>
  <c r="C119" i="10" s="1"/>
  <c r="D119" i="10" a="1"/>
  <c r="D119" i="10" s="1"/>
  <c r="G119" i="10" a="1"/>
  <c r="G119" i="10" s="1"/>
  <c r="I119" i="10" a="1"/>
  <c r="I119" i="10" s="1"/>
  <c r="K119" i="10" a="1"/>
  <c r="K119" i="10" s="1"/>
  <c r="M119" i="10" a="1"/>
  <c r="M119" i="10" s="1"/>
  <c r="O119" i="10" a="1"/>
  <c r="O119" i="10" s="1"/>
  <c r="Q119" i="10" a="1"/>
  <c r="Q119" i="10" s="1"/>
  <c r="R119" i="10" a="1"/>
  <c r="R119" i="10" s="1"/>
  <c r="S119" i="10" a="1"/>
  <c r="S119" i="10" s="1"/>
  <c r="T119" i="10" a="1"/>
  <c r="T119" i="10" s="1"/>
  <c r="U119" i="10" a="1"/>
  <c r="U119" i="10" s="1"/>
  <c r="V119" i="10" a="1"/>
  <c r="V119" i="10" s="1"/>
  <c r="W119" i="10" a="1"/>
  <c r="W119" i="10" s="1"/>
  <c r="X119" i="10" a="1"/>
  <c r="X119" i="10" s="1"/>
  <c r="Y119" i="10" a="1"/>
  <c r="Y119" i="10" s="1"/>
  <c r="Z119" i="10" a="1"/>
  <c r="Z119" i="10" s="1"/>
  <c r="B120" i="10" a="1"/>
  <c r="B120" i="10" s="1"/>
  <c r="C120" i="10" a="1"/>
  <c r="C120" i="10" s="1"/>
  <c r="D120" i="10" a="1"/>
  <c r="D120" i="10" s="1"/>
  <c r="G120" i="10" a="1"/>
  <c r="G120" i="10" s="1"/>
  <c r="I120" i="10" a="1"/>
  <c r="I120" i="10" s="1"/>
  <c r="K120" i="10" a="1"/>
  <c r="K120" i="10" s="1"/>
  <c r="M120" i="10" a="1"/>
  <c r="M120" i="10" s="1"/>
  <c r="O120" i="10" a="1"/>
  <c r="O120" i="10" s="1"/>
  <c r="Q120" i="10" a="1"/>
  <c r="Q120" i="10" s="1"/>
  <c r="R120" i="10" a="1"/>
  <c r="R120" i="10" s="1"/>
  <c r="S120" i="10" a="1"/>
  <c r="S120" i="10" s="1"/>
  <c r="T120" i="10" a="1"/>
  <c r="T120" i="10" s="1"/>
  <c r="U120" i="10" a="1"/>
  <c r="U120" i="10" s="1"/>
  <c r="V120" i="10" a="1"/>
  <c r="V120" i="10" s="1"/>
  <c r="W120" i="10" a="1"/>
  <c r="W120" i="10" s="1"/>
  <c r="X120" i="10" a="1"/>
  <c r="X120" i="10" s="1"/>
  <c r="Y120" i="10" a="1"/>
  <c r="Y120" i="10" s="1"/>
  <c r="Z120" i="10" a="1"/>
  <c r="Z120" i="10" s="1"/>
  <c r="B121" i="10" a="1"/>
  <c r="B121" i="10" s="1"/>
  <c r="C121" i="10" a="1"/>
  <c r="C121" i="10" s="1"/>
  <c r="D121" i="10" a="1"/>
  <c r="D121" i="10" s="1"/>
  <c r="G121" i="10" a="1"/>
  <c r="G121" i="10" s="1"/>
  <c r="I121" i="10" a="1"/>
  <c r="I121" i="10" s="1"/>
  <c r="K121" i="10" a="1"/>
  <c r="K121" i="10" s="1"/>
  <c r="M121" i="10" a="1"/>
  <c r="M121" i="10" s="1"/>
  <c r="O121" i="10" a="1"/>
  <c r="O121" i="10" s="1"/>
  <c r="Q121" i="10" a="1"/>
  <c r="Q121" i="10" s="1"/>
  <c r="R121" i="10" a="1"/>
  <c r="R121" i="10" s="1"/>
  <c r="S121" i="10" a="1"/>
  <c r="S121" i="10" s="1"/>
  <c r="T121" i="10" a="1"/>
  <c r="T121" i="10" s="1"/>
  <c r="U121" i="10" a="1"/>
  <c r="U121" i="10" s="1"/>
  <c r="V121" i="10" a="1"/>
  <c r="V121" i="10" s="1"/>
  <c r="W121" i="10" a="1"/>
  <c r="W121" i="10" s="1"/>
  <c r="X121" i="10" a="1"/>
  <c r="X121" i="10" s="1"/>
  <c r="Y121" i="10" a="1"/>
  <c r="Y121" i="10" s="1"/>
  <c r="Z121" i="10" a="1"/>
  <c r="Z121" i="10" s="1"/>
  <c r="B122" i="10" a="1"/>
  <c r="B122" i="10" s="1"/>
  <c r="C122" i="10" a="1"/>
  <c r="C122" i="10" s="1"/>
  <c r="D122" i="10" a="1"/>
  <c r="D122" i="10" s="1"/>
  <c r="G122" i="10" a="1"/>
  <c r="G122" i="10" s="1"/>
  <c r="I122" i="10" a="1"/>
  <c r="I122" i="10" s="1"/>
  <c r="K122" i="10" a="1"/>
  <c r="K122" i="10" s="1"/>
  <c r="M122" i="10" a="1"/>
  <c r="M122" i="10" s="1"/>
  <c r="O122" i="10" a="1"/>
  <c r="O122" i="10" s="1"/>
  <c r="Q122" i="10" a="1"/>
  <c r="Q122" i="10" s="1"/>
  <c r="R122" i="10" a="1"/>
  <c r="R122" i="10" s="1"/>
  <c r="S122" i="10" a="1"/>
  <c r="S122" i="10" s="1"/>
  <c r="T122" i="10" a="1"/>
  <c r="T122" i="10" s="1"/>
  <c r="U122" i="10" a="1"/>
  <c r="U122" i="10" s="1"/>
  <c r="V122" i="10" a="1"/>
  <c r="V122" i="10" s="1"/>
  <c r="W122" i="10" a="1"/>
  <c r="W122" i="10" s="1"/>
  <c r="X122" i="10" a="1"/>
  <c r="X122" i="10" s="1"/>
  <c r="Y122" i="10" a="1"/>
  <c r="Y122" i="10" s="1"/>
  <c r="Z122" i="10" a="1"/>
  <c r="Z122" i="10" s="1"/>
  <c r="B123" i="10" a="1"/>
  <c r="B123" i="10" s="1"/>
  <c r="C123" i="10" a="1"/>
  <c r="C123" i="10" s="1"/>
  <c r="D123" i="10" a="1"/>
  <c r="D123" i="10" s="1"/>
  <c r="G123" i="10" a="1"/>
  <c r="G123" i="10" s="1"/>
  <c r="I123" i="10" a="1"/>
  <c r="I123" i="10" s="1"/>
  <c r="K123" i="10" a="1"/>
  <c r="K123" i="10" s="1"/>
  <c r="M123" i="10" a="1"/>
  <c r="M123" i="10" s="1"/>
  <c r="O123" i="10" a="1"/>
  <c r="O123" i="10" s="1"/>
  <c r="Q123" i="10" a="1"/>
  <c r="Q123" i="10" s="1"/>
  <c r="R123" i="10" a="1"/>
  <c r="R123" i="10" s="1"/>
  <c r="S123" i="10" a="1"/>
  <c r="S123" i="10" s="1"/>
  <c r="T123" i="10" a="1"/>
  <c r="T123" i="10" s="1"/>
  <c r="U123" i="10" a="1"/>
  <c r="U123" i="10" s="1"/>
  <c r="V123" i="10" a="1"/>
  <c r="V123" i="10" s="1"/>
  <c r="W123" i="10" a="1"/>
  <c r="W123" i="10" s="1"/>
  <c r="X123" i="10" a="1"/>
  <c r="X123" i="10" s="1"/>
  <c r="Y123" i="10" a="1"/>
  <c r="Y123" i="10" s="1"/>
  <c r="Z123" i="10" a="1"/>
  <c r="Z123" i="10" s="1"/>
  <c r="B124" i="10" a="1"/>
  <c r="B124" i="10" s="1"/>
  <c r="C124" i="10" a="1"/>
  <c r="C124" i="10" s="1"/>
  <c r="D124" i="10" a="1"/>
  <c r="D124" i="10" s="1"/>
  <c r="G124" i="10" a="1"/>
  <c r="G124" i="10" s="1"/>
  <c r="I124" i="10" a="1"/>
  <c r="I124" i="10" s="1"/>
  <c r="K124" i="10" a="1"/>
  <c r="K124" i="10" s="1"/>
  <c r="M124" i="10" a="1"/>
  <c r="M124" i="10" s="1"/>
  <c r="O124" i="10" a="1"/>
  <c r="O124" i="10" s="1"/>
  <c r="Q124" i="10" a="1"/>
  <c r="Q124" i="10" s="1"/>
  <c r="R124" i="10" a="1"/>
  <c r="R124" i="10" s="1"/>
  <c r="S124" i="10" a="1"/>
  <c r="S124" i="10" s="1"/>
  <c r="T124" i="10" a="1"/>
  <c r="T124" i="10" s="1"/>
  <c r="U124" i="10" a="1"/>
  <c r="U124" i="10" s="1"/>
  <c r="V124" i="10" a="1"/>
  <c r="V124" i="10" s="1"/>
  <c r="W124" i="10" a="1"/>
  <c r="W124" i="10" s="1"/>
  <c r="X124" i="10" a="1"/>
  <c r="X124" i="10" s="1"/>
  <c r="Y124" i="10" a="1"/>
  <c r="Y124" i="10" s="1"/>
  <c r="Z124" i="10" a="1"/>
  <c r="Z124" i="10" s="1"/>
  <c r="B125" i="10" a="1"/>
  <c r="B125" i="10" s="1"/>
  <c r="C125" i="10" a="1"/>
  <c r="C125" i="10" s="1"/>
  <c r="D125" i="10" a="1"/>
  <c r="D125" i="10" s="1"/>
  <c r="G125" i="10" a="1"/>
  <c r="G125" i="10" s="1"/>
  <c r="I125" i="10" a="1"/>
  <c r="I125" i="10" s="1"/>
  <c r="K125" i="10" a="1"/>
  <c r="K125" i="10" s="1"/>
  <c r="M125" i="10" a="1"/>
  <c r="M125" i="10" s="1"/>
  <c r="O125" i="10" a="1"/>
  <c r="O125" i="10" s="1"/>
  <c r="Q125" i="10" a="1"/>
  <c r="Q125" i="10" s="1"/>
  <c r="R125" i="10" a="1"/>
  <c r="R125" i="10" s="1"/>
  <c r="S125" i="10" a="1"/>
  <c r="S125" i="10" s="1"/>
  <c r="T125" i="10" a="1"/>
  <c r="T125" i="10" s="1"/>
  <c r="U125" i="10" a="1"/>
  <c r="U125" i="10" s="1"/>
  <c r="V125" i="10" a="1"/>
  <c r="V125" i="10" s="1"/>
  <c r="W125" i="10" a="1"/>
  <c r="W125" i="10" s="1"/>
  <c r="X125" i="10" a="1"/>
  <c r="X125" i="10" s="1"/>
  <c r="Y125" i="10" a="1"/>
  <c r="Y125" i="10" s="1"/>
  <c r="Z125" i="10" a="1"/>
  <c r="Z125" i="10" s="1"/>
  <c r="B126" i="10" a="1"/>
  <c r="B126" i="10" s="1"/>
  <c r="C126" i="10" a="1"/>
  <c r="C126" i="10" s="1"/>
  <c r="D126" i="10" a="1"/>
  <c r="D126" i="10" s="1"/>
  <c r="G126" i="10" a="1"/>
  <c r="G126" i="10" s="1"/>
  <c r="I126" i="10" a="1"/>
  <c r="I126" i="10" s="1"/>
  <c r="K126" i="10" a="1"/>
  <c r="K126" i="10" s="1"/>
  <c r="M126" i="10" a="1"/>
  <c r="M126" i="10" s="1"/>
  <c r="O126" i="10" a="1"/>
  <c r="O126" i="10" s="1"/>
  <c r="Q126" i="10" a="1"/>
  <c r="Q126" i="10" s="1"/>
  <c r="R126" i="10" a="1"/>
  <c r="R126" i="10" s="1"/>
  <c r="S126" i="10" a="1"/>
  <c r="S126" i="10" s="1"/>
  <c r="T126" i="10" a="1"/>
  <c r="T126" i="10" s="1"/>
  <c r="U126" i="10" a="1"/>
  <c r="U126" i="10" s="1"/>
  <c r="V126" i="10" a="1"/>
  <c r="V126" i="10" s="1"/>
  <c r="W126" i="10" a="1"/>
  <c r="W126" i="10" s="1"/>
  <c r="X126" i="10" a="1"/>
  <c r="X126" i="10" s="1"/>
  <c r="Y126" i="10" a="1"/>
  <c r="Y126" i="10" s="1"/>
  <c r="Z126" i="10" a="1"/>
  <c r="Z126" i="10" s="1"/>
  <c r="B127" i="10" a="1"/>
  <c r="B127" i="10" s="1"/>
  <c r="C127" i="10" a="1"/>
  <c r="C127" i="10" s="1"/>
  <c r="D127" i="10" a="1"/>
  <c r="D127" i="10" s="1"/>
  <c r="G127" i="10" a="1"/>
  <c r="G127" i="10" s="1"/>
  <c r="I127" i="10" a="1"/>
  <c r="I127" i="10" s="1"/>
  <c r="K127" i="10" a="1"/>
  <c r="K127" i="10" s="1"/>
  <c r="M127" i="10" a="1"/>
  <c r="M127" i="10" s="1"/>
  <c r="O127" i="10" a="1"/>
  <c r="O127" i="10" s="1"/>
  <c r="Q127" i="10" a="1"/>
  <c r="Q127" i="10" s="1"/>
  <c r="R127" i="10" a="1"/>
  <c r="R127" i="10" s="1"/>
  <c r="S127" i="10" a="1"/>
  <c r="S127" i="10" s="1"/>
  <c r="T127" i="10" a="1"/>
  <c r="T127" i="10" s="1"/>
  <c r="U127" i="10" a="1"/>
  <c r="U127" i="10" s="1"/>
  <c r="V127" i="10" a="1"/>
  <c r="V127" i="10" s="1"/>
  <c r="W127" i="10" a="1"/>
  <c r="W127" i="10" s="1"/>
  <c r="X127" i="10" a="1"/>
  <c r="X127" i="10" s="1"/>
  <c r="Y127" i="10" a="1"/>
  <c r="Y127" i="10" s="1"/>
  <c r="Z127" i="10" a="1"/>
  <c r="Z127" i="10" s="1"/>
  <c r="B128" i="10" a="1"/>
  <c r="B128" i="10" s="1"/>
  <c r="C128" i="10" a="1"/>
  <c r="C128" i="10" s="1"/>
  <c r="D128" i="10" a="1"/>
  <c r="D128" i="10" s="1"/>
  <c r="G128" i="10" a="1"/>
  <c r="G128" i="10" s="1"/>
  <c r="I128" i="10" a="1"/>
  <c r="I128" i="10" s="1"/>
  <c r="K128" i="10" a="1"/>
  <c r="K128" i="10" s="1"/>
  <c r="M128" i="10" a="1"/>
  <c r="M128" i="10" s="1"/>
  <c r="O128" i="10" a="1"/>
  <c r="O128" i="10" s="1"/>
  <c r="Q128" i="10" a="1"/>
  <c r="Q128" i="10" s="1"/>
  <c r="R128" i="10" a="1"/>
  <c r="R128" i="10" s="1"/>
  <c r="S128" i="10" a="1"/>
  <c r="S128" i="10" s="1"/>
  <c r="T128" i="10" a="1"/>
  <c r="T128" i="10" s="1"/>
  <c r="U128" i="10" a="1"/>
  <c r="U128" i="10" s="1"/>
  <c r="V128" i="10" a="1"/>
  <c r="V128" i="10" s="1"/>
  <c r="W128" i="10" a="1"/>
  <c r="W128" i="10" s="1"/>
  <c r="X128" i="10" a="1"/>
  <c r="X128" i="10" s="1"/>
  <c r="Y128" i="10" a="1"/>
  <c r="Y128" i="10" s="1"/>
  <c r="Z128" i="10" a="1"/>
  <c r="Z128" i="10" s="1"/>
  <c r="B129" i="10" a="1"/>
  <c r="B129" i="10" s="1"/>
  <c r="C129" i="10" a="1"/>
  <c r="C129" i="10" s="1"/>
  <c r="D129" i="10" a="1"/>
  <c r="D129" i="10" s="1"/>
  <c r="G129" i="10" a="1"/>
  <c r="G129" i="10" s="1"/>
  <c r="I129" i="10" a="1"/>
  <c r="I129" i="10" s="1"/>
  <c r="K129" i="10" a="1"/>
  <c r="K129" i="10" s="1"/>
  <c r="M129" i="10" a="1"/>
  <c r="M129" i="10" s="1"/>
  <c r="O129" i="10" a="1"/>
  <c r="O129" i="10" s="1"/>
  <c r="Q129" i="10" a="1"/>
  <c r="Q129" i="10" s="1"/>
  <c r="R129" i="10" a="1"/>
  <c r="R129" i="10" s="1"/>
  <c r="S129" i="10" a="1"/>
  <c r="S129" i="10" s="1"/>
  <c r="T129" i="10" a="1"/>
  <c r="T129" i="10" s="1"/>
  <c r="U129" i="10" a="1"/>
  <c r="U129" i="10" s="1"/>
  <c r="V129" i="10" a="1"/>
  <c r="V129" i="10" s="1"/>
  <c r="W129" i="10" a="1"/>
  <c r="W129" i="10" s="1"/>
  <c r="X129" i="10" a="1"/>
  <c r="X129" i="10" s="1"/>
  <c r="Y129" i="10" a="1"/>
  <c r="Y129" i="10" s="1"/>
  <c r="Z129" i="10" a="1"/>
  <c r="Z129" i="10" s="1"/>
  <c r="B130" i="10" a="1"/>
  <c r="B130" i="10" s="1"/>
  <c r="C130" i="10" a="1"/>
  <c r="C130" i="10" s="1"/>
  <c r="D130" i="10" a="1"/>
  <c r="D130" i="10" s="1"/>
  <c r="G130" i="10" a="1"/>
  <c r="G130" i="10" s="1"/>
  <c r="I130" i="10" a="1"/>
  <c r="I130" i="10" s="1"/>
  <c r="K130" i="10" a="1"/>
  <c r="K130" i="10" s="1"/>
  <c r="M130" i="10" a="1"/>
  <c r="M130" i="10" s="1"/>
  <c r="O130" i="10" a="1"/>
  <c r="O130" i="10" s="1"/>
  <c r="Q130" i="10" a="1"/>
  <c r="Q130" i="10" s="1"/>
  <c r="R130" i="10" a="1"/>
  <c r="R130" i="10" s="1"/>
  <c r="S130" i="10" a="1"/>
  <c r="S130" i="10" s="1"/>
  <c r="T130" i="10" a="1"/>
  <c r="T130" i="10" s="1"/>
  <c r="U130" i="10" a="1"/>
  <c r="U130" i="10" s="1"/>
  <c r="V130" i="10" a="1"/>
  <c r="V130" i="10" s="1"/>
  <c r="W130" i="10" a="1"/>
  <c r="W130" i="10" s="1"/>
  <c r="X130" i="10" a="1"/>
  <c r="X130" i="10" s="1"/>
  <c r="Y130" i="10" a="1"/>
  <c r="Y130" i="10" s="1"/>
  <c r="Z130" i="10" a="1"/>
  <c r="Z130" i="10" s="1"/>
  <c r="B131" i="10" a="1"/>
  <c r="B131" i="10" s="1"/>
  <c r="C131" i="10" a="1"/>
  <c r="C131" i="10" s="1"/>
  <c r="D131" i="10" a="1"/>
  <c r="D131" i="10" s="1"/>
  <c r="G131" i="10" a="1"/>
  <c r="G131" i="10" s="1"/>
  <c r="I131" i="10" a="1"/>
  <c r="I131" i="10" s="1"/>
  <c r="K131" i="10" a="1"/>
  <c r="K131" i="10" s="1"/>
  <c r="M131" i="10" a="1"/>
  <c r="M131" i="10" s="1"/>
  <c r="O131" i="10" a="1"/>
  <c r="O131" i="10" s="1"/>
  <c r="Q131" i="10" a="1"/>
  <c r="Q131" i="10" s="1"/>
  <c r="R131" i="10" a="1"/>
  <c r="R131" i="10" s="1"/>
  <c r="S131" i="10" a="1"/>
  <c r="S131" i="10" s="1"/>
  <c r="T131" i="10" a="1"/>
  <c r="T131" i="10" s="1"/>
  <c r="U131" i="10" a="1"/>
  <c r="U131" i="10" s="1"/>
  <c r="V131" i="10" a="1"/>
  <c r="V131" i="10" s="1"/>
  <c r="W131" i="10" a="1"/>
  <c r="W131" i="10" s="1"/>
  <c r="X131" i="10" a="1"/>
  <c r="X131" i="10" s="1"/>
  <c r="Y131" i="10" a="1"/>
  <c r="Y131" i="10" s="1"/>
  <c r="Z131" i="10" a="1"/>
  <c r="Z131" i="10" s="1"/>
  <c r="B132" i="10" a="1"/>
  <c r="B132" i="10" s="1"/>
  <c r="C132" i="10" a="1"/>
  <c r="C132" i="10" s="1"/>
  <c r="D132" i="10" a="1"/>
  <c r="D132" i="10" s="1"/>
  <c r="G132" i="10" a="1"/>
  <c r="G132" i="10" s="1"/>
  <c r="I132" i="10" a="1"/>
  <c r="I132" i="10" s="1"/>
  <c r="K132" i="10" a="1"/>
  <c r="K132" i="10" s="1"/>
  <c r="M132" i="10" a="1"/>
  <c r="M132" i="10" s="1"/>
  <c r="O132" i="10" a="1"/>
  <c r="O132" i="10" s="1"/>
  <c r="Q132" i="10" a="1"/>
  <c r="Q132" i="10" s="1"/>
  <c r="R132" i="10" a="1"/>
  <c r="R132" i="10" s="1"/>
  <c r="S132" i="10" a="1"/>
  <c r="S132" i="10" s="1"/>
  <c r="T132" i="10" a="1"/>
  <c r="T132" i="10" s="1"/>
  <c r="U132" i="10" a="1"/>
  <c r="U132" i="10" s="1"/>
  <c r="V132" i="10" a="1"/>
  <c r="V132" i="10" s="1"/>
  <c r="W132" i="10" a="1"/>
  <c r="W132" i="10" s="1"/>
  <c r="X132" i="10" a="1"/>
  <c r="X132" i="10" s="1"/>
  <c r="Y132" i="10" a="1"/>
  <c r="Y132" i="10" s="1"/>
  <c r="Z132" i="10" a="1"/>
  <c r="Z132" i="10" s="1"/>
  <c r="B133" i="10" a="1"/>
  <c r="B133" i="10" s="1"/>
  <c r="C133" i="10" a="1"/>
  <c r="C133" i="10" s="1"/>
  <c r="D133" i="10" a="1"/>
  <c r="D133" i="10" s="1"/>
  <c r="G133" i="10" a="1"/>
  <c r="G133" i="10" s="1"/>
  <c r="I133" i="10" a="1"/>
  <c r="I133" i="10" s="1"/>
  <c r="K133" i="10" a="1"/>
  <c r="K133" i="10" s="1"/>
  <c r="M133" i="10" a="1"/>
  <c r="M133" i="10" s="1"/>
  <c r="O133" i="10" a="1"/>
  <c r="O133" i="10" s="1"/>
  <c r="Q133" i="10" a="1"/>
  <c r="Q133" i="10" s="1"/>
  <c r="R133" i="10" a="1"/>
  <c r="R133" i="10" s="1"/>
  <c r="S133" i="10" a="1"/>
  <c r="S133" i="10" s="1"/>
  <c r="T133" i="10" a="1"/>
  <c r="T133" i="10" s="1"/>
  <c r="U133" i="10" a="1"/>
  <c r="U133" i="10" s="1"/>
  <c r="V133" i="10" a="1"/>
  <c r="V133" i="10" s="1"/>
  <c r="W133" i="10" a="1"/>
  <c r="W133" i="10" s="1"/>
  <c r="X133" i="10" a="1"/>
  <c r="X133" i="10" s="1"/>
  <c r="Y133" i="10" a="1"/>
  <c r="Y133" i="10" s="1"/>
  <c r="Z133" i="10" a="1"/>
  <c r="Z133" i="10" s="1"/>
  <c r="B134" i="10" a="1"/>
  <c r="B134" i="10" s="1"/>
  <c r="C134" i="10" a="1"/>
  <c r="C134" i="10" s="1"/>
  <c r="D134" i="10" a="1"/>
  <c r="D134" i="10" s="1"/>
  <c r="G134" i="10" a="1"/>
  <c r="G134" i="10" s="1"/>
  <c r="I134" i="10" a="1"/>
  <c r="I134" i="10" s="1"/>
  <c r="K134" i="10" a="1"/>
  <c r="K134" i="10" s="1"/>
  <c r="M134" i="10" a="1"/>
  <c r="M134" i="10" s="1"/>
  <c r="O134" i="10" a="1"/>
  <c r="O134" i="10" s="1"/>
  <c r="Q134" i="10" a="1"/>
  <c r="Q134" i="10" s="1"/>
  <c r="R134" i="10" a="1"/>
  <c r="R134" i="10" s="1"/>
  <c r="S134" i="10" a="1"/>
  <c r="S134" i="10" s="1"/>
  <c r="T134" i="10" a="1"/>
  <c r="T134" i="10" s="1"/>
  <c r="U134" i="10" a="1"/>
  <c r="U134" i="10" s="1"/>
  <c r="V134" i="10" a="1"/>
  <c r="V134" i="10" s="1"/>
  <c r="W134" i="10" a="1"/>
  <c r="W134" i="10" s="1"/>
  <c r="X134" i="10" a="1"/>
  <c r="X134" i="10" s="1"/>
  <c r="Y134" i="10" a="1"/>
  <c r="Y134" i="10" s="1"/>
  <c r="Z134" i="10" a="1"/>
  <c r="Z134" i="10" s="1"/>
  <c r="B135" i="10" a="1"/>
  <c r="B135" i="10" s="1"/>
  <c r="C135" i="10" a="1"/>
  <c r="C135" i="10" s="1"/>
  <c r="D135" i="10" a="1"/>
  <c r="D135" i="10" s="1"/>
  <c r="G135" i="10" a="1"/>
  <c r="G135" i="10" s="1"/>
  <c r="I135" i="10" a="1"/>
  <c r="I135" i="10" s="1"/>
  <c r="K135" i="10" a="1"/>
  <c r="K135" i="10" s="1"/>
  <c r="M135" i="10" a="1"/>
  <c r="M135" i="10" s="1"/>
  <c r="O135" i="10" a="1"/>
  <c r="O135" i="10" s="1"/>
  <c r="Q135" i="10" a="1"/>
  <c r="Q135" i="10" s="1"/>
  <c r="R135" i="10" a="1"/>
  <c r="R135" i="10" s="1"/>
  <c r="S135" i="10" a="1"/>
  <c r="S135" i="10" s="1"/>
  <c r="T135" i="10" a="1"/>
  <c r="T135" i="10" s="1"/>
  <c r="U135" i="10" a="1"/>
  <c r="U135" i="10" s="1"/>
  <c r="V135" i="10" a="1"/>
  <c r="V135" i="10" s="1"/>
  <c r="W135" i="10" a="1"/>
  <c r="W135" i="10" s="1"/>
  <c r="X135" i="10" a="1"/>
  <c r="X135" i="10" s="1"/>
  <c r="Y135" i="10" a="1"/>
  <c r="Y135" i="10" s="1"/>
  <c r="Z135" i="10" a="1"/>
  <c r="Z135" i="10" s="1"/>
  <c r="B136" i="10" a="1"/>
  <c r="B136" i="10" s="1"/>
  <c r="C136" i="10" a="1"/>
  <c r="C136" i="10" s="1"/>
  <c r="D136" i="10" a="1"/>
  <c r="D136" i="10" s="1"/>
  <c r="G136" i="10" a="1"/>
  <c r="G136" i="10" s="1"/>
  <c r="I136" i="10" a="1"/>
  <c r="I136" i="10" s="1"/>
  <c r="K136" i="10" a="1"/>
  <c r="K136" i="10" s="1"/>
  <c r="M136" i="10" a="1"/>
  <c r="M136" i="10" s="1"/>
  <c r="O136" i="10" a="1"/>
  <c r="O136" i="10" s="1"/>
  <c r="Q136" i="10" a="1"/>
  <c r="Q136" i="10" s="1"/>
  <c r="R136" i="10" a="1"/>
  <c r="R136" i="10" s="1"/>
  <c r="S136" i="10" a="1"/>
  <c r="S136" i="10" s="1"/>
  <c r="T136" i="10" a="1"/>
  <c r="T136" i="10" s="1"/>
  <c r="U136" i="10" a="1"/>
  <c r="U136" i="10" s="1"/>
  <c r="V136" i="10" a="1"/>
  <c r="V136" i="10" s="1"/>
  <c r="W136" i="10" a="1"/>
  <c r="W136" i="10" s="1"/>
  <c r="X136" i="10" a="1"/>
  <c r="X136" i="10" s="1"/>
  <c r="Y136" i="10" a="1"/>
  <c r="Y136" i="10" s="1"/>
  <c r="Z136" i="10" a="1"/>
  <c r="Z136" i="10" s="1"/>
  <c r="B137" i="10" a="1"/>
  <c r="B137" i="10" s="1"/>
  <c r="C137" i="10" a="1"/>
  <c r="C137" i="10" s="1"/>
  <c r="D137" i="10" a="1"/>
  <c r="D137" i="10" s="1"/>
  <c r="G137" i="10" a="1"/>
  <c r="G137" i="10" s="1"/>
  <c r="I137" i="10" a="1"/>
  <c r="I137" i="10" s="1"/>
  <c r="K137" i="10" a="1"/>
  <c r="K137" i="10" s="1"/>
  <c r="M137" i="10" a="1"/>
  <c r="M137" i="10" s="1"/>
  <c r="O137" i="10" a="1"/>
  <c r="O137" i="10" s="1"/>
  <c r="Q137" i="10" a="1"/>
  <c r="Q137" i="10" s="1"/>
  <c r="R137" i="10" a="1"/>
  <c r="R137" i="10" s="1"/>
  <c r="S137" i="10" a="1"/>
  <c r="S137" i="10" s="1"/>
  <c r="T137" i="10" a="1"/>
  <c r="T137" i="10" s="1"/>
  <c r="U137" i="10" a="1"/>
  <c r="U137" i="10" s="1"/>
  <c r="V137" i="10" a="1"/>
  <c r="V137" i="10" s="1"/>
  <c r="W137" i="10" a="1"/>
  <c r="W137" i="10" s="1"/>
  <c r="X137" i="10" a="1"/>
  <c r="X137" i="10" s="1"/>
  <c r="Y137" i="10" a="1"/>
  <c r="Y137" i="10" s="1"/>
  <c r="Z137" i="10" a="1"/>
  <c r="Z137" i="10" s="1"/>
  <c r="B138" i="10" a="1"/>
  <c r="B138" i="10" s="1"/>
  <c r="C138" i="10" a="1"/>
  <c r="C138" i="10" s="1"/>
  <c r="D138" i="10" a="1"/>
  <c r="D138" i="10" s="1"/>
  <c r="G138" i="10" a="1"/>
  <c r="G138" i="10" s="1"/>
  <c r="I138" i="10" a="1"/>
  <c r="I138" i="10" s="1"/>
  <c r="K138" i="10" a="1"/>
  <c r="K138" i="10" s="1"/>
  <c r="M138" i="10" a="1"/>
  <c r="M138" i="10" s="1"/>
  <c r="O138" i="10" a="1"/>
  <c r="O138" i="10" s="1"/>
  <c r="Q138" i="10" a="1"/>
  <c r="Q138" i="10" s="1"/>
  <c r="R138" i="10" a="1"/>
  <c r="R138" i="10" s="1"/>
  <c r="S138" i="10" a="1"/>
  <c r="S138" i="10" s="1"/>
  <c r="T138" i="10" a="1"/>
  <c r="T138" i="10" s="1"/>
  <c r="U138" i="10" a="1"/>
  <c r="U138" i="10" s="1"/>
  <c r="V138" i="10" a="1"/>
  <c r="V138" i="10" s="1"/>
  <c r="W138" i="10" a="1"/>
  <c r="W138" i="10" s="1"/>
  <c r="X138" i="10" a="1"/>
  <c r="X138" i="10" s="1"/>
  <c r="Y138" i="10" a="1"/>
  <c r="Y138" i="10" s="1"/>
  <c r="Z138" i="10" a="1"/>
  <c r="Z138" i="10" s="1"/>
  <c r="B139" i="10" a="1"/>
  <c r="B139" i="10" s="1"/>
  <c r="C139" i="10" a="1"/>
  <c r="C139" i="10" s="1"/>
  <c r="D139" i="10" a="1"/>
  <c r="D139" i="10" s="1"/>
  <c r="G139" i="10" a="1"/>
  <c r="G139" i="10" s="1"/>
  <c r="I139" i="10" a="1"/>
  <c r="I139" i="10" s="1"/>
  <c r="K139" i="10" a="1"/>
  <c r="K139" i="10" s="1"/>
  <c r="M139" i="10" a="1"/>
  <c r="M139" i="10" s="1"/>
  <c r="O139" i="10" a="1"/>
  <c r="O139" i="10" s="1"/>
  <c r="Q139" i="10" a="1"/>
  <c r="Q139" i="10" s="1"/>
  <c r="R139" i="10" a="1"/>
  <c r="R139" i="10" s="1"/>
  <c r="S139" i="10" a="1"/>
  <c r="S139" i="10" s="1"/>
  <c r="T139" i="10" a="1"/>
  <c r="T139" i="10" s="1"/>
  <c r="U139" i="10" a="1"/>
  <c r="U139" i="10" s="1"/>
  <c r="V139" i="10" a="1"/>
  <c r="V139" i="10" s="1"/>
  <c r="W139" i="10" a="1"/>
  <c r="W139" i="10" s="1"/>
  <c r="X139" i="10" a="1"/>
  <c r="X139" i="10" s="1"/>
  <c r="Y139" i="10" a="1"/>
  <c r="Y139" i="10" s="1"/>
  <c r="Z139" i="10" a="1"/>
  <c r="Z139" i="10" s="1"/>
  <c r="B140" i="10" a="1"/>
  <c r="B140" i="10" s="1"/>
  <c r="C140" i="10" a="1"/>
  <c r="C140" i="10" s="1"/>
  <c r="D140" i="10" a="1"/>
  <c r="D140" i="10" s="1"/>
  <c r="G140" i="10" a="1"/>
  <c r="G140" i="10" s="1"/>
  <c r="I140" i="10" a="1"/>
  <c r="I140" i="10" s="1"/>
  <c r="K140" i="10" a="1"/>
  <c r="K140" i="10" s="1"/>
  <c r="M140" i="10" a="1"/>
  <c r="M140" i="10" s="1"/>
  <c r="O140" i="10" a="1"/>
  <c r="O140" i="10" s="1"/>
  <c r="Q140" i="10" a="1"/>
  <c r="Q140" i="10" s="1"/>
  <c r="R140" i="10" a="1"/>
  <c r="R140" i="10" s="1"/>
  <c r="S140" i="10" a="1"/>
  <c r="S140" i="10" s="1"/>
  <c r="T140" i="10" a="1"/>
  <c r="T140" i="10" s="1"/>
  <c r="U140" i="10" a="1"/>
  <c r="U140" i="10" s="1"/>
  <c r="V140" i="10" a="1"/>
  <c r="V140" i="10" s="1"/>
  <c r="W140" i="10" a="1"/>
  <c r="W140" i="10" s="1"/>
  <c r="X140" i="10" a="1"/>
  <c r="X140" i="10" s="1"/>
  <c r="Y140" i="10" a="1"/>
  <c r="Y140" i="10" s="1"/>
  <c r="Z140" i="10" a="1"/>
  <c r="Z140" i="10" s="1"/>
  <c r="R2" i="10" a="1"/>
  <c r="R2" i="10" s="1"/>
  <c r="B30" i="17"/>
  <c r="A6" i="10" s="1" a="1"/>
  <c r="A6" i="10" s="1"/>
  <c r="C30" i="17"/>
  <c r="F30" i="17"/>
  <c r="E6" i="10" s="1" a="1"/>
  <c r="E6" i="10" s="1"/>
  <c r="G30" i="17" a="1"/>
  <c r="G30" i="17" s="1"/>
  <c r="F6" i="10" s="1" a="1"/>
  <c r="F6" i="10" s="1"/>
  <c r="M30" i="17"/>
  <c r="N30" i="17"/>
  <c r="P30" i="17" s="1"/>
  <c r="G31" i="17" a="1"/>
  <c r="G31" i="17" s="1"/>
  <c r="H6" i="10" s="1" a="1"/>
  <c r="H6" i="10" s="1"/>
  <c r="N31" i="17"/>
  <c r="G32" i="17" a="1"/>
  <c r="G32" i="17" s="1"/>
  <c r="J6" i="10" s="1" a="1"/>
  <c r="J6" i="10" s="1"/>
  <c r="N32" i="17"/>
  <c r="G33" i="17" a="1"/>
  <c r="G33" i="17" s="1"/>
  <c r="L6" i="10" s="1" a="1"/>
  <c r="L6" i="10" s="1"/>
  <c r="N33" i="17"/>
  <c r="G34" i="17" a="1"/>
  <c r="G34" i="17" s="1"/>
  <c r="N6" i="10" s="1" a="1"/>
  <c r="N6" i="10" s="1"/>
  <c r="N34" i="17"/>
  <c r="G35" i="17" a="1"/>
  <c r="G35" i="17" s="1"/>
  <c r="P6" i="10" s="1" a="1"/>
  <c r="P6" i="10" s="1"/>
  <c r="N35" i="17"/>
  <c r="B36" i="17"/>
  <c r="B37" i="17" s="1"/>
  <c r="B38" i="17" s="1"/>
  <c r="B39" i="17" s="1"/>
  <c r="B40" i="17" s="1"/>
  <c r="B41" i="17" s="1"/>
  <c r="C36" i="17"/>
  <c r="F36" i="17"/>
  <c r="E7" i="10" s="1" a="1"/>
  <c r="E7" i="10" s="1"/>
  <c r="G36" i="17" a="1"/>
  <c r="G36" i="17" s="1"/>
  <c r="F7" i="10" s="1" a="1"/>
  <c r="F7" i="10" s="1"/>
  <c r="M36" i="17"/>
  <c r="N36" i="17"/>
  <c r="P36" i="17" s="1"/>
  <c r="G37" i="17" a="1"/>
  <c r="G37" i="17" s="1"/>
  <c r="H7" i="10" s="1" a="1"/>
  <c r="H7" i="10" s="1"/>
  <c r="N37" i="17"/>
  <c r="G38" i="17" a="1"/>
  <c r="G38" i="17" s="1"/>
  <c r="J7" i="10" s="1" a="1"/>
  <c r="J7" i="10" s="1"/>
  <c r="N38" i="17"/>
  <c r="G39" i="17" a="1"/>
  <c r="G39" i="17" s="1"/>
  <c r="L7" i="10" s="1" a="1"/>
  <c r="L7" i="10" s="1"/>
  <c r="N39" i="17"/>
  <c r="G40" i="17" a="1"/>
  <c r="G40" i="17" s="1"/>
  <c r="N7" i="10" s="1" a="1"/>
  <c r="N7" i="10" s="1"/>
  <c r="N40" i="17"/>
  <c r="G41" i="17" a="1"/>
  <c r="G41" i="17" s="1"/>
  <c r="P7" i="10" s="1" a="1"/>
  <c r="P7" i="10" s="1"/>
  <c r="N41" i="17"/>
  <c r="B42" i="17"/>
  <c r="A8" i="10" s="1" a="1"/>
  <c r="A8" i="10" s="1"/>
  <c r="C42" i="17"/>
  <c r="F42" i="17"/>
  <c r="E8" i="10" s="1" a="1"/>
  <c r="E8" i="10" s="1"/>
  <c r="G42" i="17" a="1"/>
  <c r="G42" i="17"/>
  <c r="F8" i="10" s="1" a="1"/>
  <c r="F8" i="10" s="1"/>
  <c r="M42" i="17"/>
  <c r="N42" i="17"/>
  <c r="P42" i="17"/>
  <c r="B43" i="17"/>
  <c r="B44" i="17" s="1"/>
  <c r="B45" i="17" s="1"/>
  <c r="B46" i="17" s="1"/>
  <c r="B47" i="17" s="1"/>
  <c r="G43" i="17" a="1"/>
  <c r="G43" i="17" s="1"/>
  <c r="H8" i="10" s="1" a="1"/>
  <c r="H8" i="10" s="1"/>
  <c r="N43" i="17"/>
  <c r="G44" i="17" a="1"/>
  <c r="G44" i="17" s="1"/>
  <c r="J8" i="10" s="1" a="1"/>
  <c r="J8" i="10" s="1"/>
  <c r="N44" i="17"/>
  <c r="G45" i="17" a="1"/>
  <c r="G45" i="17" s="1"/>
  <c r="L8" i="10" s="1" a="1"/>
  <c r="L8" i="10" s="1"/>
  <c r="N45" i="17"/>
  <c r="G46" i="17" a="1"/>
  <c r="G46" i="17" s="1"/>
  <c r="N8" i="10" s="1" a="1"/>
  <c r="N8" i="10" s="1"/>
  <c r="N46" i="17"/>
  <c r="G47" i="17" a="1"/>
  <c r="G47" i="17" s="1"/>
  <c r="P8" i="10" s="1" a="1"/>
  <c r="P8" i="10" s="1"/>
  <c r="N47" i="17"/>
  <c r="B48" i="17"/>
  <c r="B49" i="17" s="1"/>
  <c r="B50" i="17" s="1"/>
  <c r="B51" i="17" s="1"/>
  <c r="B52" i="17" s="1"/>
  <c r="B53" i="17" s="1"/>
  <c r="C48" i="17"/>
  <c r="F48" i="17"/>
  <c r="E9" i="10" s="1" a="1"/>
  <c r="E9" i="10" s="1"/>
  <c r="G48" i="17" a="1"/>
  <c r="G48" i="17" s="1"/>
  <c r="F9" i="10" s="1" a="1"/>
  <c r="F9" i="10" s="1"/>
  <c r="M48" i="17"/>
  <c r="N48" i="17"/>
  <c r="P48" i="17" s="1"/>
  <c r="G49" i="17" a="1"/>
  <c r="G49" i="17" s="1"/>
  <c r="H9" i="10" s="1" a="1"/>
  <c r="H9" i="10" s="1"/>
  <c r="N49" i="17"/>
  <c r="G50" i="17" a="1"/>
  <c r="G50" i="17" s="1"/>
  <c r="J9" i="10" s="1" a="1"/>
  <c r="J9" i="10" s="1"/>
  <c r="N50" i="17"/>
  <c r="G51" i="17" a="1"/>
  <c r="G51" i="17" s="1"/>
  <c r="L9" i="10" s="1" a="1"/>
  <c r="L9" i="10" s="1"/>
  <c r="N51" i="17"/>
  <c r="G52" i="17" a="1"/>
  <c r="G52" i="17" s="1"/>
  <c r="N9" i="10" s="1" a="1"/>
  <c r="N9" i="10" s="1"/>
  <c r="N52" i="17"/>
  <c r="G53" i="17" a="1"/>
  <c r="G53" i="17" s="1"/>
  <c r="P9" i="10" s="1" a="1"/>
  <c r="P9" i="10" s="1"/>
  <c r="N53" i="17"/>
  <c r="B54" i="17"/>
  <c r="B55" i="17" s="1"/>
  <c r="B56" i="17" s="1"/>
  <c r="B57" i="17" s="1"/>
  <c r="B58" i="17" s="1"/>
  <c r="B59" i="17" s="1"/>
  <c r="C54" i="17"/>
  <c r="F54" i="17"/>
  <c r="E10" i="10" s="1" a="1"/>
  <c r="E10" i="10" s="1"/>
  <c r="G54" i="17" a="1"/>
  <c r="G54" i="17" s="1"/>
  <c r="F10" i="10" s="1" a="1"/>
  <c r="F10" i="10" s="1"/>
  <c r="M54" i="17"/>
  <c r="N54" i="17"/>
  <c r="P54" i="17" s="1"/>
  <c r="G55" i="17" a="1"/>
  <c r="G55" i="17" s="1"/>
  <c r="H10" i="10" s="1" a="1"/>
  <c r="H10" i="10" s="1"/>
  <c r="N55" i="17"/>
  <c r="G56" i="17" a="1"/>
  <c r="G56" i="17" s="1"/>
  <c r="J10" i="10" s="1" a="1"/>
  <c r="J10" i="10" s="1"/>
  <c r="N56" i="17"/>
  <c r="G57" i="17" a="1"/>
  <c r="G57" i="17" s="1"/>
  <c r="L10" i="10" s="1" a="1"/>
  <c r="L10" i="10" s="1"/>
  <c r="N57" i="17"/>
  <c r="G58" i="17" a="1"/>
  <c r="G58" i="17" s="1"/>
  <c r="N10" i="10" s="1" a="1"/>
  <c r="N10" i="10" s="1"/>
  <c r="N58" i="17"/>
  <c r="G59" i="17" a="1"/>
  <c r="G59" i="17" s="1"/>
  <c r="P10" i="10" s="1" a="1"/>
  <c r="P10" i="10" s="1"/>
  <c r="N59" i="17"/>
  <c r="B60" i="17"/>
  <c r="B61" i="17" s="1"/>
  <c r="B62" i="17" s="1"/>
  <c r="B63" i="17" s="1"/>
  <c r="B64" i="17" s="1"/>
  <c r="B65" i="17" s="1"/>
  <c r="C60" i="17"/>
  <c r="F60" i="17"/>
  <c r="E11" i="10" s="1" a="1"/>
  <c r="E11" i="10" s="1"/>
  <c r="G60" i="17" a="1"/>
  <c r="G60" i="17" s="1"/>
  <c r="F11" i="10" s="1" a="1"/>
  <c r="F11" i="10" s="1"/>
  <c r="M60" i="17"/>
  <c r="N60" i="17"/>
  <c r="P60" i="17" s="1"/>
  <c r="G61" i="17" a="1"/>
  <c r="G61" i="17" s="1"/>
  <c r="H11" i="10" s="1" a="1"/>
  <c r="H11" i="10" s="1"/>
  <c r="N61" i="17"/>
  <c r="G62" i="17" a="1"/>
  <c r="G62" i="17" s="1"/>
  <c r="J11" i="10" s="1" a="1"/>
  <c r="J11" i="10" s="1"/>
  <c r="N62" i="17"/>
  <c r="G63" i="17" a="1"/>
  <c r="G63" i="17" s="1"/>
  <c r="L11" i="10" s="1" a="1"/>
  <c r="L11" i="10" s="1"/>
  <c r="N63" i="17"/>
  <c r="G64" i="17" a="1"/>
  <c r="G64" i="17" s="1"/>
  <c r="N11" i="10" s="1" a="1"/>
  <c r="N11" i="10" s="1"/>
  <c r="N64" i="17"/>
  <c r="G65" i="17" a="1"/>
  <c r="G65" i="17" s="1"/>
  <c r="P11" i="10" s="1" a="1"/>
  <c r="P11" i="10" s="1"/>
  <c r="N65" i="17"/>
  <c r="B66" i="17"/>
  <c r="B67" i="17" s="1"/>
  <c r="B68" i="17" s="1"/>
  <c r="B69" i="17" s="1"/>
  <c r="B70" i="17" s="1"/>
  <c r="B71" i="17" s="1"/>
  <c r="C66" i="17"/>
  <c r="F66" i="17"/>
  <c r="E12" i="10" s="1" a="1"/>
  <c r="E12" i="10" s="1"/>
  <c r="G66" i="17" a="1"/>
  <c r="G66" i="17" s="1"/>
  <c r="F12" i="10" s="1" a="1"/>
  <c r="F12" i="10" s="1"/>
  <c r="M66" i="17"/>
  <c r="N66" i="17"/>
  <c r="P66" i="17"/>
  <c r="G67" i="17" a="1"/>
  <c r="G67" i="17" s="1"/>
  <c r="H12" i="10" s="1" a="1"/>
  <c r="H12" i="10" s="1"/>
  <c r="N67" i="17"/>
  <c r="G68" i="17" a="1"/>
  <c r="G68" i="17" s="1"/>
  <c r="J12" i="10" s="1" a="1"/>
  <c r="J12" i="10" s="1"/>
  <c r="N68" i="17"/>
  <c r="G69" i="17" a="1"/>
  <c r="G69" i="17" s="1"/>
  <c r="L12" i="10" s="1" a="1"/>
  <c r="L12" i="10" s="1"/>
  <c r="N69" i="17"/>
  <c r="G70" i="17" a="1"/>
  <c r="G70" i="17" s="1"/>
  <c r="N12" i="10" s="1" a="1"/>
  <c r="N12" i="10" s="1"/>
  <c r="N70" i="17"/>
  <c r="G71" i="17" a="1"/>
  <c r="G71" i="17" s="1"/>
  <c r="P12" i="10" s="1" a="1"/>
  <c r="P12" i="10" s="1"/>
  <c r="N71" i="17"/>
  <c r="B72" i="17"/>
  <c r="B73" i="17" s="1"/>
  <c r="B74" i="17" s="1"/>
  <c r="B75" i="17" s="1"/>
  <c r="B76" i="17" s="1"/>
  <c r="B77" i="17" s="1"/>
  <c r="C72" i="17"/>
  <c r="F72" i="17"/>
  <c r="E13" i="10" s="1" a="1"/>
  <c r="E13" i="10" s="1"/>
  <c r="G72" i="17" a="1"/>
  <c r="G72" i="17" s="1"/>
  <c r="F13" i="10" s="1" a="1"/>
  <c r="F13" i="10" s="1"/>
  <c r="M72" i="17"/>
  <c r="N72" i="17"/>
  <c r="P72" i="17" s="1"/>
  <c r="G73" i="17" a="1"/>
  <c r="G73" i="17" s="1"/>
  <c r="H13" i="10" s="1" a="1"/>
  <c r="H13" i="10" s="1"/>
  <c r="N73" i="17"/>
  <c r="G74" i="17" a="1"/>
  <c r="G74" i="17" s="1"/>
  <c r="J13" i="10" s="1" a="1"/>
  <c r="J13" i="10" s="1"/>
  <c r="N74" i="17"/>
  <c r="G75" i="17" a="1"/>
  <c r="G75" i="17" s="1"/>
  <c r="L13" i="10" s="1" a="1"/>
  <c r="L13" i="10" s="1"/>
  <c r="N75" i="17"/>
  <c r="G76" i="17" a="1"/>
  <c r="G76" i="17" s="1"/>
  <c r="N13" i="10" s="1" a="1"/>
  <c r="N13" i="10" s="1"/>
  <c r="N76" i="17"/>
  <c r="G77" i="17" a="1"/>
  <c r="G77" i="17" s="1"/>
  <c r="P13" i="10" s="1" a="1"/>
  <c r="P13" i="10" s="1"/>
  <c r="N77" i="17"/>
  <c r="B78" i="17"/>
  <c r="A14" i="10" s="1" a="1"/>
  <c r="A14" i="10" s="1"/>
  <c r="C78" i="17"/>
  <c r="F78" i="17"/>
  <c r="E14" i="10" s="1" a="1"/>
  <c r="E14" i="10" s="1"/>
  <c r="G78" i="17" a="1"/>
  <c r="G78" i="17" s="1"/>
  <c r="F14" i="10" s="1" a="1"/>
  <c r="F14" i="10" s="1"/>
  <c r="M78" i="17"/>
  <c r="N78" i="17"/>
  <c r="P78" i="17"/>
  <c r="G79" i="17" a="1"/>
  <c r="G79" i="17" s="1"/>
  <c r="H14" i="10" s="1" a="1"/>
  <c r="H14" i="10" s="1"/>
  <c r="N79" i="17"/>
  <c r="G80" i="17" a="1"/>
  <c r="G80" i="17" s="1"/>
  <c r="J14" i="10" s="1" a="1"/>
  <c r="J14" i="10" s="1"/>
  <c r="N80" i="17"/>
  <c r="G81" i="17" a="1"/>
  <c r="G81" i="17" s="1"/>
  <c r="L14" i="10" s="1" a="1"/>
  <c r="L14" i="10" s="1"/>
  <c r="N81" i="17"/>
  <c r="G82" i="17" a="1"/>
  <c r="G82" i="17" s="1"/>
  <c r="N14" i="10" s="1" a="1"/>
  <c r="N14" i="10" s="1"/>
  <c r="N82" i="17"/>
  <c r="G83" i="17" a="1"/>
  <c r="G83" i="17" s="1"/>
  <c r="P14" i="10" s="1" a="1"/>
  <c r="P14" i="10" s="1"/>
  <c r="N83" i="17"/>
  <c r="B84" i="17"/>
  <c r="B85" i="17" s="1"/>
  <c r="B86" i="17" s="1"/>
  <c r="B87" i="17" s="1"/>
  <c r="B88" i="17" s="1"/>
  <c r="B89" i="17" s="1"/>
  <c r="C84" i="17"/>
  <c r="F84" i="17"/>
  <c r="E15" i="10" s="1" a="1"/>
  <c r="E15" i="10" s="1"/>
  <c r="G84" i="17" a="1"/>
  <c r="G84" i="17" s="1"/>
  <c r="F15" i="10" s="1" a="1"/>
  <c r="F15" i="10" s="1"/>
  <c r="M84" i="17"/>
  <c r="N84" i="17"/>
  <c r="P84" i="17" s="1"/>
  <c r="G85" i="17" a="1"/>
  <c r="G85" i="17" s="1"/>
  <c r="H15" i="10" s="1" a="1"/>
  <c r="H15" i="10" s="1"/>
  <c r="N85" i="17"/>
  <c r="G86" i="17" a="1"/>
  <c r="G86" i="17" s="1"/>
  <c r="J15" i="10" s="1" a="1"/>
  <c r="J15" i="10" s="1"/>
  <c r="N86" i="17"/>
  <c r="G87" i="17" a="1"/>
  <c r="G87" i="17" s="1"/>
  <c r="L15" i="10" s="1" a="1"/>
  <c r="L15" i="10" s="1"/>
  <c r="N87" i="17"/>
  <c r="G88" i="17" a="1"/>
  <c r="G88" i="17" s="1"/>
  <c r="N15" i="10" s="1" a="1"/>
  <c r="N15" i="10" s="1"/>
  <c r="N88" i="17"/>
  <c r="G89" i="17" a="1"/>
  <c r="G89" i="17" s="1"/>
  <c r="P15" i="10" s="1" a="1"/>
  <c r="P15" i="10" s="1"/>
  <c r="N89" i="17"/>
  <c r="B90" i="17"/>
  <c r="B91" i="17" s="1"/>
  <c r="B92" i="17" s="1"/>
  <c r="B93" i="17" s="1"/>
  <c r="B94" i="17" s="1"/>
  <c r="B95" i="17" s="1"/>
  <c r="C90" i="17"/>
  <c r="F90" i="17"/>
  <c r="E16" i="10" s="1" a="1"/>
  <c r="E16" i="10" s="1"/>
  <c r="G90" i="17" a="1"/>
  <c r="G90" i="17" s="1"/>
  <c r="F16" i="10" s="1" a="1"/>
  <c r="F16" i="10" s="1"/>
  <c r="M90" i="17"/>
  <c r="N90" i="17"/>
  <c r="P90" i="17" s="1"/>
  <c r="G91" i="17" a="1"/>
  <c r="G91" i="17" s="1"/>
  <c r="H16" i="10" s="1" a="1"/>
  <c r="H16" i="10" s="1"/>
  <c r="N91" i="17"/>
  <c r="G92" i="17" a="1"/>
  <c r="G92" i="17" s="1"/>
  <c r="J16" i="10" s="1" a="1"/>
  <c r="J16" i="10" s="1"/>
  <c r="N92" i="17"/>
  <c r="G93" i="17" a="1"/>
  <c r="G93" i="17" s="1"/>
  <c r="L16" i="10" s="1" a="1"/>
  <c r="L16" i="10" s="1"/>
  <c r="N93" i="17"/>
  <c r="G94" i="17" a="1"/>
  <c r="G94" i="17" s="1"/>
  <c r="N16" i="10" s="1" a="1"/>
  <c r="N16" i="10" s="1"/>
  <c r="N94" i="17"/>
  <c r="G95" i="17" a="1"/>
  <c r="G95" i="17" s="1"/>
  <c r="P16" i="10" s="1" a="1"/>
  <c r="P16" i="10" s="1"/>
  <c r="N95" i="17"/>
  <c r="B96" i="17"/>
  <c r="B97" i="17" s="1"/>
  <c r="B98" i="17" s="1"/>
  <c r="B99" i="17" s="1"/>
  <c r="B100" i="17" s="1"/>
  <c r="B101" i="17" s="1"/>
  <c r="C96" i="17"/>
  <c r="F96" i="17"/>
  <c r="E17" i="10" s="1" a="1"/>
  <c r="E17" i="10" s="1"/>
  <c r="G96" i="17" a="1"/>
  <c r="G96" i="17" s="1"/>
  <c r="F17" i="10" s="1" a="1"/>
  <c r="F17" i="10" s="1"/>
  <c r="M96" i="17"/>
  <c r="N96" i="17"/>
  <c r="P96" i="17" s="1"/>
  <c r="G97" i="17" a="1"/>
  <c r="G97" i="17" s="1"/>
  <c r="H17" i="10" s="1" a="1"/>
  <c r="H17" i="10" s="1"/>
  <c r="N97" i="17"/>
  <c r="G98" i="17" a="1"/>
  <c r="G98" i="17" s="1"/>
  <c r="J17" i="10" s="1" a="1"/>
  <c r="J17" i="10" s="1"/>
  <c r="N98" i="17"/>
  <c r="G99" i="17" a="1"/>
  <c r="G99" i="17" s="1"/>
  <c r="L17" i="10" s="1" a="1"/>
  <c r="L17" i="10" s="1"/>
  <c r="N99" i="17"/>
  <c r="G100" i="17" a="1"/>
  <c r="G100" i="17" s="1"/>
  <c r="N17" i="10" s="1" a="1"/>
  <c r="N17" i="10" s="1"/>
  <c r="N100" i="17"/>
  <c r="G101" i="17" a="1"/>
  <c r="G101" i="17" s="1"/>
  <c r="P17" i="10" s="1" a="1"/>
  <c r="P17" i="10" s="1"/>
  <c r="N101" i="17"/>
  <c r="B102" i="17"/>
  <c r="B103" i="17" s="1"/>
  <c r="B104" i="17" s="1"/>
  <c r="B105" i="17" s="1"/>
  <c r="B106" i="17" s="1"/>
  <c r="B107" i="17" s="1"/>
  <c r="C102" i="17"/>
  <c r="F102" i="17"/>
  <c r="E18" i="10" s="1" a="1"/>
  <c r="E18" i="10" s="1"/>
  <c r="G102" i="17" a="1"/>
  <c r="G102" i="17" s="1"/>
  <c r="F18" i="10" s="1" a="1"/>
  <c r="F18" i="10" s="1"/>
  <c r="M102" i="17"/>
  <c r="N102" i="17"/>
  <c r="P102" i="17" s="1"/>
  <c r="G103" i="17" a="1"/>
  <c r="G103" i="17" s="1"/>
  <c r="H18" i="10" s="1" a="1"/>
  <c r="H18" i="10" s="1"/>
  <c r="N103" i="17"/>
  <c r="G104" i="17" a="1"/>
  <c r="G104" i="17" s="1"/>
  <c r="J18" i="10" s="1" a="1"/>
  <c r="J18" i="10" s="1"/>
  <c r="N104" i="17"/>
  <c r="G105" i="17" a="1"/>
  <c r="G105" i="17" s="1"/>
  <c r="L18" i="10" s="1" a="1"/>
  <c r="L18" i="10" s="1"/>
  <c r="N105" i="17"/>
  <c r="G106" i="17" a="1"/>
  <c r="G106" i="17" s="1"/>
  <c r="N18" i="10" s="1" a="1"/>
  <c r="N18" i="10" s="1"/>
  <c r="N106" i="17"/>
  <c r="G107" i="17" a="1"/>
  <c r="G107" i="17" s="1"/>
  <c r="P18" i="10" s="1" a="1"/>
  <c r="P18" i="10" s="1"/>
  <c r="N107" i="17"/>
  <c r="B108" i="17"/>
  <c r="B109" i="17" s="1"/>
  <c r="B110" i="17" s="1"/>
  <c r="B111" i="17" s="1"/>
  <c r="B112" i="17" s="1"/>
  <c r="B113" i="17" s="1"/>
  <c r="C108" i="17"/>
  <c r="F108" i="17"/>
  <c r="E19" i="10" s="1" a="1"/>
  <c r="E19" i="10" s="1"/>
  <c r="G108" i="17" a="1"/>
  <c r="G108" i="17" s="1"/>
  <c r="F19" i="10" s="1" a="1"/>
  <c r="F19" i="10" s="1"/>
  <c r="M108" i="17"/>
  <c r="N108" i="17"/>
  <c r="P108" i="17"/>
  <c r="G109" i="17" a="1"/>
  <c r="G109" i="17" s="1"/>
  <c r="H19" i="10" s="1" a="1"/>
  <c r="H19" i="10" s="1"/>
  <c r="N109" i="17"/>
  <c r="G110" i="17" a="1"/>
  <c r="G110" i="17" s="1"/>
  <c r="J19" i="10" s="1" a="1"/>
  <c r="J19" i="10" s="1"/>
  <c r="N110" i="17"/>
  <c r="G111" i="17" a="1"/>
  <c r="G111" i="17" s="1"/>
  <c r="L19" i="10" s="1" a="1"/>
  <c r="L19" i="10" s="1"/>
  <c r="N111" i="17"/>
  <c r="G112" i="17" a="1"/>
  <c r="G112" i="17" s="1"/>
  <c r="N19" i="10" s="1" a="1"/>
  <c r="N19" i="10" s="1"/>
  <c r="N112" i="17"/>
  <c r="G113" i="17" a="1"/>
  <c r="G113" i="17" s="1"/>
  <c r="P19" i="10" s="1" a="1"/>
  <c r="P19" i="10" s="1"/>
  <c r="N113" i="17"/>
  <c r="B114" i="17"/>
  <c r="B115" i="17" s="1"/>
  <c r="B116" i="17" s="1"/>
  <c r="B117" i="17" s="1"/>
  <c r="B118" i="17" s="1"/>
  <c r="B119" i="17" s="1"/>
  <c r="C114" i="17"/>
  <c r="F114" i="17"/>
  <c r="E20" i="10" s="1" a="1"/>
  <c r="E20" i="10" s="1"/>
  <c r="G114" i="17" a="1"/>
  <c r="G114" i="17" s="1"/>
  <c r="F20" i="10" s="1" a="1"/>
  <c r="F20" i="10" s="1"/>
  <c r="M114" i="17"/>
  <c r="N114" i="17"/>
  <c r="P114" i="17" s="1"/>
  <c r="G115" i="17" a="1"/>
  <c r="G115" i="17" s="1"/>
  <c r="H20" i="10" s="1" a="1"/>
  <c r="H20" i="10" s="1"/>
  <c r="N115" i="17"/>
  <c r="G116" i="17" a="1"/>
  <c r="G116" i="17" s="1"/>
  <c r="J20" i="10" s="1" a="1"/>
  <c r="J20" i="10" s="1"/>
  <c r="N116" i="17"/>
  <c r="G117" i="17" a="1"/>
  <c r="G117" i="17" s="1"/>
  <c r="L20" i="10" s="1" a="1"/>
  <c r="L20" i="10" s="1"/>
  <c r="N117" i="17"/>
  <c r="G118" i="17" a="1"/>
  <c r="G118" i="17" s="1"/>
  <c r="N20" i="10" s="1" a="1"/>
  <c r="N20" i="10" s="1"/>
  <c r="N118" i="17"/>
  <c r="G119" i="17" a="1"/>
  <c r="G119" i="17" s="1"/>
  <c r="P20" i="10" s="1" a="1"/>
  <c r="P20" i="10" s="1"/>
  <c r="N119" i="17"/>
  <c r="B120" i="17"/>
  <c r="B121" i="17" s="1"/>
  <c r="B122" i="17" s="1"/>
  <c r="B123" i="17" s="1"/>
  <c r="B124" i="17" s="1"/>
  <c r="B125" i="17" s="1"/>
  <c r="C120" i="17"/>
  <c r="F120" i="17"/>
  <c r="E21" i="10" s="1" a="1"/>
  <c r="E21" i="10" s="1"/>
  <c r="G120" i="17" a="1"/>
  <c r="G120" i="17" s="1"/>
  <c r="F21" i="10" s="1" a="1"/>
  <c r="F21" i="10" s="1"/>
  <c r="M120" i="17"/>
  <c r="N120" i="17"/>
  <c r="P120" i="17" s="1"/>
  <c r="G121" i="17" a="1"/>
  <c r="G121" i="17" s="1"/>
  <c r="H21" i="10" s="1" a="1"/>
  <c r="H21" i="10" s="1"/>
  <c r="N121" i="17"/>
  <c r="G122" i="17" a="1"/>
  <c r="G122" i="17" s="1"/>
  <c r="J21" i="10" s="1" a="1"/>
  <c r="J21" i="10" s="1"/>
  <c r="N122" i="17"/>
  <c r="G123" i="17" a="1"/>
  <c r="G123" i="17" s="1"/>
  <c r="L21" i="10" s="1" a="1"/>
  <c r="L21" i="10" s="1"/>
  <c r="N123" i="17"/>
  <c r="G124" i="17" a="1"/>
  <c r="G124" i="17" s="1"/>
  <c r="N21" i="10" s="1" a="1"/>
  <c r="N21" i="10" s="1"/>
  <c r="N124" i="17"/>
  <c r="G125" i="17" a="1"/>
  <c r="G125" i="17" s="1"/>
  <c r="P21" i="10" s="1" a="1"/>
  <c r="P21" i="10" s="1"/>
  <c r="N125" i="17"/>
  <c r="B126" i="17"/>
  <c r="B127" i="17" s="1"/>
  <c r="B128" i="17" s="1"/>
  <c r="B129" i="17" s="1"/>
  <c r="B130" i="17" s="1"/>
  <c r="B131" i="17" s="1"/>
  <c r="C126" i="17"/>
  <c r="F126" i="17"/>
  <c r="E22" i="10" s="1" a="1"/>
  <c r="E22" i="10" s="1"/>
  <c r="G126" i="17" a="1"/>
  <c r="G126" i="17" s="1"/>
  <c r="F22" i="10" s="1" a="1"/>
  <c r="F22" i="10" s="1"/>
  <c r="M126" i="17"/>
  <c r="N126" i="17"/>
  <c r="P126" i="17" s="1"/>
  <c r="G127" i="17" a="1"/>
  <c r="G127" i="17" s="1"/>
  <c r="H22" i="10" s="1" a="1"/>
  <c r="H22" i="10" s="1"/>
  <c r="N127" i="17"/>
  <c r="G128" i="17" a="1"/>
  <c r="G128" i="17" s="1"/>
  <c r="J22" i="10" s="1" a="1"/>
  <c r="J22" i="10" s="1"/>
  <c r="N128" i="17"/>
  <c r="G129" i="17" a="1"/>
  <c r="G129" i="17" s="1"/>
  <c r="L22" i="10" s="1" a="1"/>
  <c r="L22" i="10" s="1"/>
  <c r="N129" i="17"/>
  <c r="G130" i="17" a="1"/>
  <c r="G130" i="17" s="1"/>
  <c r="N22" i="10" s="1" a="1"/>
  <c r="N22" i="10" s="1"/>
  <c r="N130" i="17"/>
  <c r="G131" i="17" a="1"/>
  <c r="G131" i="17" s="1"/>
  <c r="P22" i="10" s="1" a="1"/>
  <c r="P22" i="10" s="1"/>
  <c r="N131" i="17"/>
  <c r="B132" i="17"/>
  <c r="B133" i="17" s="1"/>
  <c r="B134" i="17" s="1"/>
  <c r="B135" i="17" s="1"/>
  <c r="B136" i="17" s="1"/>
  <c r="B137" i="17" s="1"/>
  <c r="C132" i="17"/>
  <c r="F132" i="17"/>
  <c r="E23" i="10" s="1" a="1"/>
  <c r="E23" i="10" s="1"/>
  <c r="G132" i="17" a="1"/>
  <c r="G132" i="17" s="1"/>
  <c r="F23" i="10" s="1" a="1"/>
  <c r="F23" i="10" s="1"/>
  <c r="M132" i="17"/>
  <c r="N132" i="17"/>
  <c r="P132" i="17"/>
  <c r="G133" i="17" a="1"/>
  <c r="G133" i="17" s="1"/>
  <c r="H23" i="10" s="1" a="1"/>
  <c r="H23" i="10" s="1"/>
  <c r="N133" i="17"/>
  <c r="G134" i="17" a="1"/>
  <c r="G134" i="17" s="1"/>
  <c r="J23" i="10" s="1" a="1"/>
  <c r="J23" i="10" s="1"/>
  <c r="N134" i="17"/>
  <c r="G135" i="17" a="1"/>
  <c r="G135" i="17" s="1"/>
  <c r="L23" i="10" s="1" a="1"/>
  <c r="L23" i="10" s="1"/>
  <c r="N135" i="17"/>
  <c r="G136" i="17" a="1"/>
  <c r="G136" i="17" s="1"/>
  <c r="N23" i="10" s="1" a="1"/>
  <c r="N23" i="10" s="1"/>
  <c r="N136" i="17"/>
  <c r="G137" i="17" a="1"/>
  <c r="G137" i="17" s="1"/>
  <c r="P23" i="10" s="1" a="1"/>
  <c r="P23" i="10" s="1"/>
  <c r="N137" i="17"/>
  <c r="B138" i="17"/>
  <c r="B139" i="17" s="1"/>
  <c r="B140" i="17" s="1"/>
  <c r="B141" i="17" s="1"/>
  <c r="B142" i="17" s="1"/>
  <c r="B143" i="17" s="1"/>
  <c r="C138" i="17"/>
  <c r="F138" i="17"/>
  <c r="E24" i="10" s="1" a="1"/>
  <c r="E24" i="10" s="1"/>
  <c r="G138" i="17" a="1"/>
  <c r="G138" i="17"/>
  <c r="F24" i="10" s="1" a="1"/>
  <c r="F24" i="10" s="1"/>
  <c r="M138" i="17"/>
  <c r="N138" i="17"/>
  <c r="P138" i="17" s="1"/>
  <c r="G139" i="17" a="1"/>
  <c r="G139" i="17" s="1"/>
  <c r="H24" i="10" s="1" a="1"/>
  <c r="H24" i="10" s="1"/>
  <c r="N139" i="17"/>
  <c r="G140" i="17" a="1"/>
  <c r="G140" i="17" s="1"/>
  <c r="J24" i="10" s="1" a="1"/>
  <c r="J24" i="10" s="1"/>
  <c r="N140" i="17"/>
  <c r="G141" i="17" a="1"/>
  <c r="G141" i="17" s="1"/>
  <c r="L24" i="10" s="1" a="1"/>
  <c r="L24" i="10" s="1"/>
  <c r="N141" i="17"/>
  <c r="G142" i="17" a="1"/>
  <c r="G142" i="17" s="1"/>
  <c r="N24" i="10" s="1" a="1"/>
  <c r="N24" i="10" s="1"/>
  <c r="N142" i="17"/>
  <c r="G143" i="17" a="1"/>
  <c r="G143" i="17" s="1"/>
  <c r="P24" i="10" s="1" a="1"/>
  <c r="P24" i="10" s="1"/>
  <c r="N143" i="17"/>
  <c r="B144" i="17"/>
  <c r="B145" i="17" s="1"/>
  <c r="B146" i="17" s="1"/>
  <c r="B147" i="17" s="1"/>
  <c r="B148" i="17" s="1"/>
  <c r="B149" i="17" s="1"/>
  <c r="C144" i="17"/>
  <c r="F144" i="17"/>
  <c r="E25" i="10" s="1" a="1"/>
  <c r="E25" i="10" s="1"/>
  <c r="G144" i="17" a="1"/>
  <c r="G144" i="17" s="1"/>
  <c r="F25" i="10" s="1" a="1"/>
  <c r="F25" i="10" s="1"/>
  <c r="M144" i="17"/>
  <c r="N144" i="17"/>
  <c r="P144" i="17" s="1"/>
  <c r="G145" i="17" a="1"/>
  <c r="G145" i="17" s="1"/>
  <c r="H25" i="10" s="1" a="1"/>
  <c r="H25" i="10" s="1"/>
  <c r="N145" i="17"/>
  <c r="G146" i="17" a="1"/>
  <c r="G146" i="17" s="1"/>
  <c r="J25" i="10" s="1" a="1"/>
  <c r="J25" i="10" s="1"/>
  <c r="N146" i="17"/>
  <c r="G147" i="17" a="1"/>
  <c r="G147" i="17"/>
  <c r="L25" i="10" s="1" a="1"/>
  <c r="L25" i="10" s="1"/>
  <c r="N147" i="17"/>
  <c r="G148" i="17" a="1"/>
  <c r="G148" i="17" s="1"/>
  <c r="N25" i="10" s="1" a="1"/>
  <c r="N25" i="10" s="1"/>
  <c r="N148" i="17"/>
  <c r="G149" i="17" a="1"/>
  <c r="G149" i="17" s="1"/>
  <c r="P25" i="10" s="1" a="1"/>
  <c r="P25" i="10" s="1"/>
  <c r="N149" i="17"/>
  <c r="B150" i="17"/>
  <c r="B151" i="17" s="1"/>
  <c r="B152" i="17" s="1"/>
  <c r="B153" i="17" s="1"/>
  <c r="B154" i="17" s="1"/>
  <c r="B155" i="17" s="1"/>
  <c r="C150" i="17"/>
  <c r="F150" i="17"/>
  <c r="E26" i="10" s="1" a="1"/>
  <c r="E26" i="10" s="1"/>
  <c r="G150" i="17" a="1"/>
  <c r="G150" i="17" s="1"/>
  <c r="F26" i="10" s="1" a="1"/>
  <c r="F26" i="10" s="1"/>
  <c r="M150" i="17"/>
  <c r="N150" i="17"/>
  <c r="P150" i="17" s="1"/>
  <c r="G151" i="17" a="1"/>
  <c r="G151" i="17" s="1"/>
  <c r="H26" i="10" s="1" a="1"/>
  <c r="H26" i="10" s="1"/>
  <c r="N151" i="17"/>
  <c r="G152" i="17" a="1"/>
  <c r="G152" i="17" s="1"/>
  <c r="J26" i="10" s="1" a="1"/>
  <c r="J26" i="10" s="1"/>
  <c r="N152" i="17"/>
  <c r="G153" i="17" a="1"/>
  <c r="G153" i="17" s="1"/>
  <c r="L26" i="10" s="1" a="1"/>
  <c r="L26" i="10" s="1"/>
  <c r="N153" i="17"/>
  <c r="G154" i="17" a="1"/>
  <c r="G154" i="17" s="1"/>
  <c r="N26" i="10" s="1" a="1"/>
  <c r="N26" i="10" s="1"/>
  <c r="N154" i="17"/>
  <c r="G155" i="17" a="1"/>
  <c r="G155" i="17" s="1"/>
  <c r="P26" i="10" s="1" a="1"/>
  <c r="P26" i="10" s="1"/>
  <c r="N155" i="17"/>
  <c r="B156" i="17"/>
  <c r="B157" i="17" s="1"/>
  <c r="B158" i="17" s="1"/>
  <c r="B159" i="17" s="1"/>
  <c r="B160" i="17" s="1"/>
  <c r="B161" i="17" s="1"/>
  <c r="C156" i="17"/>
  <c r="F156" i="17"/>
  <c r="E27" i="10" s="1" a="1"/>
  <c r="E27" i="10" s="1"/>
  <c r="G156" i="17" a="1"/>
  <c r="G156" i="17" s="1"/>
  <c r="F27" i="10" s="1" a="1"/>
  <c r="F27" i="10" s="1"/>
  <c r="M156" i="17"/>
  <c r="N156" i="17"/>
  <c r="P156" i="17" s="1"/>
  <c r="G157" i="17" a="1"/>
  <c r="G157" i="17" s="1"/>
  <c r="H27" i="10" s="1" a="1"/>
  <c r="H27" i="10" s="1"/>
  <c r="N157" i="17"/>
  <c r="G158" i="17" a="1"/>
  <c r="G158" i="17" s="1"/>
  <c r="J27" i="10" s="1" a="1"/>
  <c r="J27" i="10" s="1"/>
  <c r="N158" i="17"/>
  <c r="G159" i="17" a="1"/>
  <c r="G159" i="17" s="1"/>
  <c r="L27" i="10" s="1" a="1"/>
  <c r="L27" i="10" s="1"/>
  <c r="N159" i="17"/>
  <c r="G160" i="17" a="1"/>
  <c r="G160" i="17" s="1"/>
  <c r="N27" i="10" s="1" a="1"/>
  <c r="N27" i="10" s="1"/>
  <c r="N160" i="17"/>
  <c r="G161" i="17" a="1"/>
  <c r="G161" i="17" s="1"/>
  <c r="P27" i="10" s="1" a="1"/>
  <c r="P27" i="10" s="1"/>
  <c r="N161" i="17"/>
  <c r="B162" i="17"/>
  <c r="B163" i="17" s="1"/>
  <c r="B164" i="17" s="1"/>
  <c r="B165" i="17" s="1"/>
  <c r="B166" i="17" s="1"/>
  <c r="B167" i="17" s="1"/>
  <c r="C162" i="17"/>
  <c r="F162" i="17"/>
  <c r="E28" i="10" s="1" a="1"/>
  <c r="E28" i="10" s="1"/>
  <c r="G162" i="17" a="1"/>
  <c r="G162" i="17" s="1"/>
  <c r="F28" i="10" s="1" a="1"/>
  <c r="F28" i="10" s="1"/>
  <c r="M162" i="17"/>
  <c r="N162" i="17"/>
  <c r="P162" i="17" s="1"/>
  <c r="G163" i="17" a="1"/>
  <c r="G163" i="17" s="1"/>
  <c r="H28" i="10" s="1" a="1"/>
  <c r="H28" i="10" s="1"/>
  <c r="N163" i="17"/>
  <c r="G164" i="17" a="1"/>
  <c r="G164" i="17" s="1"/>
  <c r="J28" i="10" s="1" a="1"/>
  <c r="J28" i="10" s="1"/>
  <c r="N164" i="17"/>
  <c r="G165" i="17" a="1"/>
  <c r="G165" i="17" s="1"/>
  <c r="L28" i="10" s="1" a="1"/>
  <c r="L28" i="10" s="1"/>
  <c r="N165" i="17"/>
  <c r="G166" i="17" a="1"/>
  <c r="G166" i="17" s="1"/>
  <c r="N28" i="10" s="1" a="1"/>
  <c r="N28" i="10" s="1"/>
  <c r="N166" i="17"/>
  <c r="G167" i="17" a="1"/>
  <c r="G167" i="17" s="1"/>
  <c r="P28" i="10" s="1" a="1"/>
  <c r="P28" i="10" s="1"/>
  <c r="N167" i="17"/>
  <c r="B168" i="17"/>
  <c r="B169" i="17" s="1"/>
  <c r="B170" i="17" s="1"/>
  <c r="B171" i="17" s="1"/>
  <c r="B172" i="17" s="1"/>
  <c r="B173" i="17" s="1"/>
  <c r="C168" i="17"/>
  <c r="F168" i="17"/>
  <c r="E29" i="10" s="1" a="1"/>
  <c r="E29" i="10" s="1"/>
  <c r="G168" i="17" a="1"/>
  <c r="G168" i="17" s="1"/>
  <c r="F29" i="10" s="1" a="1"/>
  <c r="F29" i="10" s="1"/>
  <c r="M168" i="17"/>
  <c r="N168" i="17"/>
  <c r="P168" i="17" s="1"/>
  <c r="G169" i="17" a="1"/>
  <c r="G169" i="17" s="1"/>
  <c r="H29" i="10" s="1" a="1"/>
  <c r="H29" i="10" s="1"/>
  <c r="N169" i="17"/>
  <c r="G170" i="17" a="1"/>
  <c r="G170" i="17" s="1"/>
  <c r="J29" i="10" s="1" a="1"/>
  <c r="J29" i="10" s="1"/>
  <c r="N170" i="17"/>
  <c r="G171" i="17" a="1"/>
  <c r="G171" i="17" s="1"/>
  <c r="L29" i="10" s="1" a="1"/>
  <c r="L29" i="10" s="1"/>
  <c r="N171" i="17"/>
  <c r="G172" i="17" a="1"/>
  <c r="G172" i="17" s="1"/>
  <c r="N29" i="10" s="1" a="1"/>
  <c r="N29" i="10" s="1"/>
  <c r="N172" i="17"/>
  <c r="G173" i="17" a="1"/>
  <c r="G173" i="17" s="1"/>
  <c r="P29" i="10" s="1" a="1"/>
  <c r="P29" i="10" s="1"/>
  <c r="N173" i="17"/>
  <c r="B174" i="17"/>
  <c r="B175" i="17" s="1"/>
  <c r="B176" i="17" s="1"/>
  <c r="B177" i="17" s="1"/>
  <c r="B178" i="17" s="1"/>
  <c r="B179" i="17" s="1"/>
  <c r="C174" i="17"/>
  <c r="F174" i="17"/>
  <c r="E30" i="10" s="1" a="1"/>
  <c r="E30" i="10" s="1"/>
  <c r="G174" i="17" a="1"/>
  <c r="G174" i="17" s="1"/>
  <c r="F30" i="10" s="1" a="1"/>
  <c r="F30" i="10" s="1"/>
  <c r="M174" i="17"/>
  <c r="N174" i="17"/>
  <c r="P174" i="17" s="1"/>
  <c r="G175" i="17" a="1"/>
  <c r="G175" i="17" s="1"/>
  <c r="H30" i="10" s="1" a="1"/>
  <c r="H30" i="10" s="1"/>
  <c r="N175" i="17"/>
  <c r="G176" i="17" a="1"/>
  <c r="G176" i="17" s="1"/>
  <c r="J30" i="10" s="1" a="1"/>
  <c r="J30" i="10" s="1"/>
  <c r="N176" i="17"/>
  <c r="G177" i="17" a="1"/>
  <c r="G177" i="17" s="1"/>
  <c r="L30" i="10" s="1" a="1"/>
  <c r="L30" i="10" s="1"/>
  <c r="N177" i="17"/>
  <c r="G178" i="17" a="1"/>
  <c r="G178" i="17" s="1"/>
  <c r="N30" i="10" s="1" a="1"/>
  <c r="N30" i="10" s="1"/>
  <c r="N178" i="17"/>
  <c r="G179" i="17" a="1"/>
  <c r="G179" i="17" s="1"/>
  <c r="P30" i="10" s="1" a="1"/>
  <c r="P30" i="10" s="1"/>
  <c r="N179" i="17"/>
  <c r="B180" i="17"/>
  <c r="B181" i="17" s="1"/>
  <c r="B182" i="17" s="1"/>
  <c r="B183" i="17" s="1"/>
  <c r="B184" i="17" s="1"/>
  <c r="B185" i="17" s="1"/>
  <c r="C180" i="17"/>
  <c r="F180" i="17"/>
  <c r="E31" i="10" s="1" a="1"/>
  <c r="E31" i="10" s="1"/>
  <c r="G180" i="17" a="1"/>
  <c r="G180" i="17" s="1"/>
  <c r="F31" i="10" s="1" a="1"/>
  <c r="F31" i="10" s="1"/>
  <c r="M180" i="17"/>
  <c r="N180" i="17"/>
  <c r="P180" i="17" s="1"/>
  <c r="G181" i="17" a="1"/>
  <c r="G181" i="17" s="1"/>
  <c r="H31" i="10" s="1" a="1"/>
  <c r="H31" i="10" s="1"/>
  <c r="N181" i="17"/>
  <c r="G182" i="17" a="1"/>
  <c r="G182" i="17" s="1"/>
  <c r="J31" i="10" s="1" a="1"/>
  <c r="J31" i="10" s="1"/>
  <c r="N182" i="17"/>
  <c r="G183" i="17" a="1"/>
  <c r="G183" i="17" s="1"/>
  <c r="L31" i="10" s="1" a="1"/>
  <c r="L31" i="10" s="1"/>
  <c r="N183" i="17"/>
  <c r="G184" i="17" a="1"/>
  <c r="G184" i="17" s="1"/>
  <c r="N31" i="10" s="1" a="1"/>
  <c r="N31" i="10" s="1"/>
  <c r="N184" i="17"/>
  <c r="G185" i="17" a="1"/>
  <c r="G185" i="17" s="1"/>
  <c r="P31" i="10" s="1" a="1"/>
  <c r="P31" i="10" s="1"/>
  <c r="N185" i="17"/>
  <c r="B186" i="17"/>
  <c r="B187" i="17" s="1"/>
  <c r="B188" i="17" s="1"/>
  <c r="B189" i="17" s="1"/>
  <c r="B190" i="17" s="1"/>
  <c r="B191" i="17" s="1"/>
  <c r="C186" i="17"/>
  <c r="F186" i="17"/>
  <c r="E32" i="10" s="1" a="1"/>
  <c r="E32" i="10" s="1"/>
  <c r="G186" i="17" a="1"/>
  <c r="G186" i="17" s="1"/>
  <c r="F32" i="10" s="1" a="1"/>
  <c r="F32" i="10" s="1"/>
  <c r="M186" i="17"/>
  <c r="N186" i="17"/>
  <c r="P186" i="17" s="1"/>
  <c r="G187" i="17" a="1"/>
  <c r="G187" i="17" s="1"/>
  <c r="H32" i="10" s="1" a="1"/>
  <c r="H32" i="10" s="1"/>
  <c r="N187" i="17"/>
  <c r="G188" i="17" a="1"/>
  <c r="G188" i="17" s="1"/>
  <c r="J32" i="10" s="1" a="1"/>
  <c r="J32" i="10" s="1"/>
  <c r="N188" i="17"/>
  <c r="G189" i="17" a="1"/>
  <c r="G189" i="17" s="1"/>
  <c r="L32" i="10" s="1" a="1"/>
  <c r="L32" i="10" s="1"/>
  <c r="N189" i="17"/>
  <c r="G190" i="17" a="1"/>
  <c r="G190" i="17" s="1"/>
  <c r="N32" i="10" s="1" a="1"/>
  <c r="N32" i="10" s="1"/>
  <c r="N190" i="17"/>
  <c r="G191" i="17" a="1"/>
  <c r="G191" i="17" s="1"/>
  <c r="P32" i="10" s="1" a="1"/>
  <c r="P32" i="10" s="1"/>
  <c r="N191" i="17"/>
  <c r="B192" i="17"/>
  <c r="B193" i="17" s="1"/>
  <c r="B194" i="17" s="1"/>
  <c r="B195" i="17" s="1"/>
  <c r="B196" i="17" s="1"/>
  <c r="B197" i="17" s="1"/>
  <c r="C192" i="17"/>
  <c r="F192" i="17"/>
  <c r="E33" i="10" s="1" a="1"/>
  <c r="E33" i="10" s="1"/>
  <c r="G192" i="17" a="1"/>
  <c r="G192" i="17" s="1"/>
  <c r="F33" i="10" s="1" a="1"/>
  <c r="F33" i="10" s="1"/>
  <c r="M192" i="17"/>
  <c r="N192" i="17"/>
  <c r="P192" i="17"/>
  <c r="G193" i="17" a="1"/>
  <c r="G193" i="17" s="1"/>
  <c r="H33" i="10" s="1" a="1"/>
  <c r="H33" i="10" s="1"/>
  <c r="N193" i="17"/>
  <c r="G194" i="17" a="1"/>
  <c r="G194" i="17" s="1"/>
  <c r="J33" i="10" s="1" a="1"/>
  <c r="J33" i="10" s="1"/>
  <c r="N194" i="17"/>
  <c r="G195" i="17" a="1"/>
  <c r="G195" i="17" s="1"/>
  <c r="L33" i="10" s="1" a="1"/>
  <c r="L33" i="10" s="1"/>
  <c r="N195" i="17"/>
  <c r="G196" i="17" a="1"/>
  <c r="G196" i="17" s="1"/>
  <c r="N33" i="10" s="1" a="1"/>
  <c r="N33" i="10" s="1"/>
  <c r="N196" i="17"/>
  <c r="G197" i="17" a="1"/>
  <c r="G197" i="17" s="1"/>
  <c r="P33" i="10" s="1" a="1"/>
  <c r="P33" i="10" s="1"/>
  <c r="N197" i="17"/>
  <c r="B198" i="17"/>
  <c r="B199" i="17" s="1"/>
  <c r="B200" i="17" s="1"/>
  <c r="B201" i="17" s="1"/>
  <c r="B202" i="17" s="1"/>
  <c r="B203" i="17" s="1"/>
  <c r="C198" i="17"/>
  <c r="F198" i="17"/>
  <c r="E34" i="10" s="1" a="1"/>
  <c r="E34" i="10" s="1"/>
  <c r="G198" i="17" a="1"/>
  <c r="G198" i="17" s="1"/>
  <c r="F34" i="10" s="1" a="1"/>
  <c r="F34" i="10" s="1"/>
  <c r="M198" i="17"/>
  <c r="N198" i="17"/>
  <c r="P198" i="17" s="1"/>
  <c r="G199" i="17" a="1"/>
  <c r="G199" i="17" s="1"/>
  <c r="H34" i="10" s="1" a="1"/>
  <c r="H34" i="10" s="1"/>
  <c r="N199" i="17"/>
  <c r="G200" i="17" a="1"/>
  <c r="G200" i="17" s="1"/>
  <c r="J34" i="10" s="1" a="1"/>
  <c r="J34" i="10" s="1"/>
  <c r="N200" i="17"/>
  <c r="G201" i="17" a="1"/>
  <c r="G201" i="17" s="1"/>
  <c r="L34" i="10" s="1" a="1"/>
  <c r="L34" i="10" s="1"/>
  <c r="N201" i="17"/>
  <c r="G202" i="17" a="1"/>
  <c r="G202" i="17" s="1"/>
  <c r="N34" i="10" s="1" a="1"/>
  <c r="N34" i="10" s="1"/>
  <c r="N202" i="17"/>
  <c r="G203" i="17" a="1"/>
  <c r="G203" i="17" s="1"/>
  <c r="P34" i="10" s="1" a="1"/>
  <c r="P34" i="10" s="1"/>
  <c r="N203" i="17"/>
  <c r="B204" i="17"/>
  <c r="B205" i="17" s="1"/>
  <c r="B206" i="17" s="1"/>
  <c r="B207" i="17" s="1"/>
  <c r="B208" i="17" s="1"/>
  <c r="B209" i="17" s="1"/>
  <c r="C204" i="17"/>
  <c r="F204" i="17"/>
  <c r="E35" i="10" s="1" a="1"/>
  <c r="E35" i="10" s="1"/>
  <c r="G204" i="17" a="1"/>
  <c r="G204" i="17" s="1"/>
  <c r="F35" i="10" s="1" a="1"/>
  <c r="F35" i="10" s="1"/>
  <c r="M204" i="17"/>
  <c r="N204" i="17"/>
  <c r="P204" i="17"/>
  <c r="G205" i="17" a="1"/>
  <c r="G205" i="17" s="1"/>
  <c r="H35" i="10" s="1" a="1"/>
  <c r="H35" i="10" s="1"/>
  <c r="N205" i="17"/>
  <c r="G206" i="17" a="1"/>
  <c r="G206" i="17" s="1"/>
  <c r="J35" i="10" s="1" a="1"/>
  <c r="J35" i="10" s="1"/>
  <c r="N206" i="17"/>
  <c r="G207" i="17" a="1"/>
  <c r="G207" i="17" s="1"/>
  <c r="L35" i="10" s="1" a="1"/>
  <c r="L35" i="10" s="1"/>
  <c r="N207" i="17"/>
  <c r="G208" i="17" a="1"/>
  <c r="G208" i="17" s="1"/>
  <c r="N35" i="10" s="1" a="1"/>
  <c r="N35" i="10" s="1"/>
  <c r="N208" i="17"/>
  <c r="G209" i="17" a="1"/>
  <c r="G209" i="17" s="1"/>
  <c r="P35" i="10" s="1" a="1"/>
  <c r="P35" i="10" s="1"/>
  <c r="N209" i="17"/>
  <c r="B210" i="17"/>
  <c r="B211" i="17" s="1"/>
  <c r="B212" i="17" s="1"/>
  <c r="B213" i="17" s="1"/>
  <c r="B214" i="17" s="1"/>
  <c r="B215" i="17" s="1"/>
  <c r="C210" i="17"/>
  <c r="F210" i="17"/>
  <c r="E36" i="10" s="1" a="1"/>
  <c r="E36" i="10" s="1"/>
  <c r="G210" i="17" a="1"/>
  <c r="G210" i="17" s="1"/>
  <c r="F36" i="10" s="1" a="1"/>
  <c r="F36" i="10" s="1"/>
  <c r="M210" i="17"/>
  <c r="N210" i="17"/>
  <c r="P210" i="17" s="1"/>
  <c r="G211" i="17" a="1"/>
  <c r="G211" i="17" s="1"/>
  <c r="H36" i="10" s="1" a="1"/>
  <c r="H36" i="10" s="1"/>
  <c r="N211" i="17"/>
  <c r="G212" i="17" a="1"/>
  <c r="G212" i="17" s="1"/>
  <c r="J36" i="10" s="1" a="1"/>
  <c r="J36" i="10" s="1"/>
  <c r="N212" i="17"/>
  <c r="G213" i="17" a="1"/>
  <c r="G213" i="17" s="1"/>
  <c r="L36" i="10" s="1" a="1"/>
  <c r="L36" i="10" s="1"/>
  <c r="N213" i="17"/>
  <c r="G214" i="17" a="1"/>
  <c r="G214" i="17" s="1"/>
  <c r="N36" i="10" s="1" a="1"/>
  <c r="N36" i="10" s="1"/>
  <c r="N214" i="17"/>
  <c r="G215" i="17" a="1"/>
  <c r="G215" i="17" s="1"/>
  <c r="P36" i="10" s="1" a="1"/>
  <c r="P36" i="10" s="1"/>
  <c r="N215" i="17"/>
  <c r="B216" i="17"/>
  <c r="B217" i="17" s="1"/>
  <c r="B218" i="17" s="1"/>
  <c r="B219" i="17" s="1"/>
  <c r="B220" i="17" s="1"/>
  <c r="B221" i="17" s="1"/>
  <c r="C216" i="17"/>
  <c r="F216" i="17"/>
  <c r="E37" i="10" s="1" a="1"/>
  <c r="E37" i="10" s="1"/>
  <c r="G216" i="17" a="1"/>
  <c r="G216" i="17" s="1"/>
  <c r="F37" i="10" s="1" a="1"/>
  <c r="F37" i="10" s="1"/>
  <c r="M216" i="17"/>
  <c r="N216" i="17"/>
  <c r="P216" i="17" s="1"/>
  <c r="G217" i="17" a="1"/>
  <c r="G217" i="17" s="1"/>
  <c r="H37" i="10" s="1" a="1"/>
  <c r="H37" i="10" s="1"/>
  <c r="N217" i="17"/>
  <c r="G218" i="17" a="1"/>
  <c r="G218" i="17" s="1"/>
  <c r="J37" i="10" s="1" a="1"/>
  <c r="J37" i="10" s="1"/>
  <c r="N218" i="17"/>
  <c r="G219" i="17" a="1"/>
  <c r="G219" i="17" s="1"/>
  <c r="L37" i="10" s="1" a="1"/>
  <c r="L37" i="10" s="1"/>
  <c r="N219" i="17"/>
  <c r="G220" i="17" a="1"/>
  <c r="G220" i="17" s="1"/>
  <c r="N37" i="10" s="1" a="1"/>
  <c r="N37" i="10" s="1"/>
  <c r="N220" i="17"/>
  <c r="G221" i="17" a="1"/>
  <c r="G221" i="17"/>
  <c r="P37" i="10" s="1" a="1"/>
  <c r="P37" i="10" s="1"/>
  <c r="N221" i="17"/>
  <c r="B222" i="17"/>
  <c r="B223" i="17" s="1"/>
  <c r="B224" i="17" s="1"/>
  <c r="B225" i="17" s="1"/>
  <c r="B226" i="17" s="1"/>
  <c r="B227" i="17" s="1"/>
  <c r="C222" i="17"/>
  <c r="F222" i="17"/>
  <c r="E38" i="10" s="1" a="1"/>
  <c r="E38" i="10" s="1"/>
  <c r="G222" i="17" a="1"/>
  <c r="G222" i="17" s="1"/>
  <c r="F38" i="10" s="1" a="1"/>
  <c r="F38" i="10" s="1"/>
  <c r="M222" i="17"/>
  <c r="N222" i="17"/>
  <c r="P222" i="17" s="1"/>
  <c r="G223" i="17" a="1"/>
  <c r="G223" i="17" s="1"/>
  <c r="H38" i="10" s="1" a="1"/>
  <c r="H38" i="10" s="1"/>
  <c r="N223" i="17"/>
  <c r="G224" i="17" a="1"/>
  <c r="G224" i="17" s="1"/>
  <c r="J38" i="10" s="1" a="1"/>
  <c r="J38" i="10" s="1"/>
  <c r="N224" i="17"/>
  <c r="G225" i="17" a="1"/>
  <c r="G225" i="17" s="1"/>
  <c r="L38" i="10" s="1" a="1"/>
  <c r="L38" i="10" s="1"/>
  <c r="N225" i="17"/>
  <c r="G226" i="17" a="1"/>
  <c r="G226" i="17" s="1"/>
  <c r="N38" i="10" s="1" a="1"/>
  <c r="N38" i="10" s="1"/>
  <c r="N226" i="17"/>
  <c r="G227" i="17" a="1"/>
  <c r="G227" i="17" s="1"/>
  <c r="P38" i="10" s="1" a="1"/>
  <c r="P38" i="10" s="1"/>
  <c r="N227" i="17"/>
  <c r="B228" i="17"/>
  <c r="B229" i="17" s="1"/>
  <c r="B230" i="17" s="1"/>
  <c r="B231" i="17" s="1"/>
  <c r="B232" i="17" s="1"/>
  <c r="B233" i="17" s="1"/>
  <c r="C228" i="17"/>
  <c r="F228" i="17"/>
  <c r="E39" i="10" s="1" a="1"/>
  <c r="E39" i="10" s="1"/>
  <c r="G228" i="17" a="1"/>
  <c r="G228" i="17" s="1"/>
  <c r="F39" i="10" s="1" a="1"/>
  <c r="F39" i="10" s="1"/>
  <c r="M228" i="17"/>
  <c r="N228" i="17"/>
  <c r="P228" i="17" s="1"/>
  <c r="G229" i="17" a="1"/>
  <c r="G229" i="17" s="1"/>
  <c r="H39" i="10" s="1" a="1"/>
  <c r="H39" i="10" s="1"/>
  <c r="N229" i="17"/>
  <c r="G230" i="17" a="1"/>
  <c r="G230" i="17" s="1"/>
  <c r="J39" i="10" s="1" a="1"/>
  <c r="J39" i="10" s="1"/>
  <c r="N230" i="17"/>
  <c r="G231" i="17" a="1"/>
  <c r="G231" i="17" s="1"/>
  <c r="L39" i="10" s="1" a="1"/>
  <c r="L39" i="10" s="1"/>
  <c r="N231" i="17"/>
  <c r="G232" i="17" a="1"/>
  <c r="G232" i="17" s="1"/>
  <c r="N39" i="10" s="1" a="1"/>
  <c r="N39" i="10" s="1"/>
  <c r="N232" i="17"/>
  <c r="G233" i="17" a="1"/>
  <c r="G233" i="17" s="1"/>
  <c r="P39" i="10" s="1" a="1"/>
  <c r="P39" i="10" s="1"/>
  <c r="N233" i="17"/>
  <c r="B234" i="17"/>
  <c r="B235" i="17" s="1"/>
  <c r="B236" i="17" s="1"/>
  <c r="B237" i="17" s="1"/>
  <c r="B238" i="17" s="1"/>
  <c r="B239" i="17" s="1"/>
  <c r="C234" i="17"/>
  <c r="F234" i="17"/>
  <c r="E40" i="10" s="1" a="1"/>
  <c r="E40" i="10" s="1"/>
  <c r="G234" i="17" a="1"/>
  <c r="G234" i="17" s="1"/>
  <c r="F40" i="10" s="1" a="1"/>
  <c r="F40" i="10" s="1"/>
  <c r="M234" i="17"/>
  <c r="N234" i="17"/>
  <c r="P234" i="17" s="1"/>
  <c r="G235" i="17" a="1"/>
  <c r="G235" i="17" s="1"/>
  <c r="H40" i="10" s="1" a="1"/>
  <c r="H40" i="10" s="1"/>
  <c r="N235" i="17"/>
  <c r="G236" i="17" a="1"/>
  <c r="G236" i="17" s="1"/>
  <c r="J40" i="10" s="1" a="1"/>
  <c r="J40" i="10" s="1"/>
  <c r="N236" i="17"/>
  <c r="G237" i="17" a="1"/>
  <c r="G237" i="17" s="1"/>
  <c r="L40" i="10" s="1" a="1"/>
  <c r="L40" i="10" s="1"/>
  <c r="N237" i="17"/>
  <c r="G238" i="17" a="1"/>
  <c r="G238" i="17" s="1"/>
  <c r="N40" i="10" s="1" a="1"/>
  <c r="N40" i="10" s="1"/>
  <c r="N238" i="17"/>
  <c r="G239" i="17" a="1"/>
  <c r="G239" i="17" s="1"/>
  <c r="P40" i="10" s="1" a="1"/>
  <c r="P40" i="10" s="1"/>
  <c r="N239" i="17"/>
  <c r="B240" i="17"/>
  <c r="B241" i="17" s="1"/>
  <c r="B242" i="17" s="1"/>
  <c r="B243" i="17" s="1"/>
  <c r="B244" i="17" s="1"/>
  <c r="B245" i="17" s="1"/>
  <c r="C240" i="17"/>
  <c r="F240" i="17"/>
  <c r="E41" i="10" s="1" a="1"/>
  <c r="E41" i="10" s="1"/>
  <c r="G240" i="17" a="1"/>
  <c r="G240" i="17" s="1"/>
  <c r="F41" i="10" s="1" a="1"/>
  <c r="F41" i="10" s="1"/>
  <c r="M240" i="17"/>
  <c r="N240" i="17"/>
  <c r="P240" i="17" s="1"/>
  <c r="G241" i="17" a="1"/>
  <c r="G241" i="17" s="1"/>
  <c r="H41" i="10" s="1" a="1"/>
  <c r="H41" i="10" s="1"/>
  <c r="N241" i="17"/>
  <c r="G242" i="17" a="1"/>
  <c r="G242" i="17" s="1"/>
  <c r="J41" i="10" s="1" a="1"/>
  <c r="J41" i="10" s="1"/>
  <c r="N242" i="17"/>
  <c r="G243" i="17" a="1"/>
  <c r="G243" i="17" s="1"/>
  <c r="L41" i="10" s="1" a="1"/>
  <c r="L41" i="10" s="1"/>
  <c r="N243" i="17"/>
  <c r="G244" i="17" a="1"/>
  <c r="G244" i="17" s="1"/>
  <c r="N41" i="10" s="1" a="1"/>
  <c r="N41" i="10" s="1"/>
  <c r="N244" i="17"/>
  <c r="G245" i="17" a="1"/>
  <c r="G245" i="17" s="1"/>
  <c r="P41" i="10" s="1" a="1"/>
  <c r="P41" i="10" s="1"/>
  <c r="N245" i="17"/>
  <c r="B246" i="17"/>
  <c r="A42" i="10" s="1" a="1"/>
  <c r="A42" i="10" s="1"/>
  <c r="C246" i="17"/>
  <c r="F246" i="17"/>
  <c r="E42" i="10" s="1" a="1"/>
  <c r="E42" i="10" s="1"/>
  <c r="G246" i="17" a="1"/>
  <c r="G246" i="17" s="1"/>
  <c r="F42" i="10" s="1" a="1"/>
  <c r="F42" i="10" s="1"/>
  <c r="M246" i="17"/>
  <c r="N246" i="17"/>
  <c r="P246" i="17"/>
  <c r="G247" i="17" a="1"/>
  <c r="G247" i="17" s="1"/>
  <c r="H42" i="10" s="1" a="1"/>
  <c r="H42" i="10" s="1"/>
  <c r="N247" i="17"/>
  <c r="G248" i="17" a="1"/>
  <c r="G248" i="17" s="1"/>
  <c r="J42" i="10" s="1" a="1"/>
  <c r="J42" i="10" s="1"/>
  <c r="N248" i="17"/>
  <c r="G249" i="17" a="1"/>
  <c r="G249" i="17" s="1"/>
  <c r="L42" i="10" s="1" a="1"/>
  <c r="L42" i="10" s="1"/>
  <c r="N249" i="17"/>
  <c r="G250" i="17" a="1"/>
  <c r="G250" i="17" s="1"/>
  <c r="N42" i="10" s="1" a="1"/>
  <c r="N42" i="10" s="1"/>
  <c r="N250" i="17"/>
  <c r="G251" i="17" a="1"/>
  <c r="G251" i="17" s="1"/>
  <c r="P42" i="10" s="1" a="1"/>
  <c r="P42" i="10" s="1"/>
  <c r="N251" i="17"/>
  <c r="B252" i="17"/>
  <c r="B253" i="17" s="1"/>
  <c r="B254" i="17" s="1"/>
  <c r="B255" i="17" s="1"/>
  <c r="B256" i="17" s="1"/>
  <c r="B257" i="17" s="1"/>
  <c r="C252" i="17"/>
  <c r="F252" i="17"/>
  <c r="E43" i="10" s="1" a="1"/>
  <c r="E43" i="10" s="1"/>
  <c r="G252" i="17" a="1"/>
  <c r="G252" i="17" s="1"/>
  <c r="F43" i="10" s="1" a="1"/>
  <c r="F43" i="10" s="1"/>
  <c r="M252" i="17"/>
  <c r="N252" i="17"/>
  <c r="P252" i="17" s="1"/>
  <c r="G253" i="17" a="1"/>
  <c r="G253" i="17" s="1"/>
  <c r="H43" i="10" s="1" a="1"/>
  <c r="H43" i="10" s="1"/>
  <c r="N253" i="17"/>
  <c r="G254" i="17" a="1"/>
  <c r="G254" i="17" s="1"/>
  <c r="J43" i="10" s="1" a="1"/>
  <c r="J43" i="10" s="1"/>
  <c r="N254" i="17"/>
  <c r="G255" i="17" a="1"/>
  <c r="G255" i="17" s="1"/>
  <c r="L43" i="10" s="1" a="1"/>
  <c r="L43" i="10" s="1"/>
  <c r="N255" i="17"/>
  <c r="G256" i="17" a="1"/>
  <c r="G256" i="17" s="1"/>
  <c r="N43" i="10" s="1" a="1"/>
  <c r="N43" i="10" s="1"/>
  <c r="N256" i="17"/>
  <c r="G257" i="17" a="1"/>
  <c r="G257" i="17" s="1"/>
  <c r="P43" i="10" s="1" a="1"/>
  <c r="P43" i="10" s="1"/>
  <c r="N257" i="17"/>
  <c r="B258" i="17"/>
  <c r="B259" i="17" s="1"/>
  <c r="B260" i="17" s="1"/>
  <c r="B261" i="17" s="1"/>
  <c r="B262" i="17" s="1"/>
  <c r="B263" i="17" s="1"/>
  <c r="C258" i="17"/>
  <c r="F258" i="17"/>
  <c r="E44" i="10" s="1" a="1"/>
  <c r="E44" i="10" s="1"/>
  <c r="G258" i="17" a="1"/>
  <c r="G258" i="17" s="1"/>
  <c r="F44" i="10" s="1" a="1"/>
  <c r="F44" i="10" s="1"/>
  <c r="M258" i="17"/>
  <c r="N258" i="17"/>
  <c r="P258" i="17"/>
  <c r="G259" i="17" a="1"/>
  <c r="G259" i="17" s="1"/>
  <c r="H44" i="10" s="1" a="1"/>
  <c r="H44" i="10" s="1"/>
  <c r="N259" i="17"/>
  <c r="G260" i="17" a="1"/>
  <c r="G260" i="17" s="1"/>
  <c r="J44" i="10" s="1" a="1"/>
  <c r="J44" i="10" s="1"/>
  <c r="N260" i="17"/>
  <c r="G261" i="17" a="1"/>
  <c r="G261" i="17" s="1"/>
  <c r="L44" i="10" s="1" a="1"/>
  <c r="L44" i="10" s="1"/>
  <c r="N261" i="17"/>
  <c r="G262" i="17" a="1"/>
  <c r="G262" i="17" s="1"/>
  <c r="N44" i="10" s="1" a="1"/>
  <c r="N44" i="10" s="1"/>
  <c r="N262" i="17"/>
  <c r="G263" i="17" a="1"/>
  <c r="G263" i="17" s="1"/>
  <c r="P44" i="10" s="1" a="1"/>
  <c r="P44" i="10" s="1"/>
  <c r="N263" i="17"/>
  <c r="B264" i="17"/>
  <c r="B265" i="17" s="1"/>
  <c r="B266" i="17" s="1"/>
  <c r="B267" i="17" s="1"/>
  <c r="B268" i="17" s="1"/>
  <c r="B269" i="17" s="1"/>
  <c r="C264" i="17"/>
  <c r="F264" i="17"/>
  <c r="E45" i="10" s="1" a="1"/>
  <c r="E45" i="10" s="1"/>
  <c r="G264" i="17" a="1"/>
  <c r="G264" i="17" s="1"/>
  <c r="F45" i="10" s="1" a="1"/>
  <c r="F45" i="10" s="1"/>
  <c r="M264" i="17"/>
  <c r="N264" i="17"/>
  <c r="P264" i="17" s="1"/>
  <c r="G265" i="17" a="1"/>
  <c r="G265" i="17" s="1"/>
  <c r="H45" i="10" s="1" a="1"/>
  <c r="H45" i="10" s="1"/>
  <c r="N265" i="17"/>
  <c r="G266" i="17" a="1"/>
  <c r="G266" i="17" s="1"/>
  <c r="J45" i="10" s="1" a="1"/>
  <c r="J45" i="10" s="1"/>
  <c r="N266" i="17"/>
  <c r="G267" i="17" a="1"/>
  <c r="G267" i="17" s="1"/>
  <c r="L45" i="10" s="1" a="1"/>
  <c r="L45" i="10" s="1"/>
  <c r="N267" i="17"/>
  <c r="G268" i="17" a="1"/>
  <c r="G268" i="17" s="1"/>
  <c r="N45" i="10" s="1" a="1"/>
  <c r="N45" i="10" s="1"/>
  <c r="N268" i="17"/>
  <c r="G269" i="17" a="1"/>
  <c r="G269" i="17" s="1"/>
  <c r="P45" i="10" s="1" a="1"/>
  <c r="P45" i="10" s="1"/>
  <c r="N269" i="17"/>
  <c r="B270" i="17"/>
  <c r="B271" i="17" s="1"/>
  <c r="B272" i="17" s="1"/>
  <c r="B273" i="17" s="1"/>
  <c r="B274" i="17" s="1"/>
  <c r="B275" i="17" s="1"/>
  <c r="C270" i="17"/>
  <c r="F270" i="17"/>
  <c r="E46" i="10" s="1" a="1"/>
  <c r="E46" i="10" s="1"/>
  <c r="G270" i="17" a="1"/>
  <c r="G270" i="17" s="1"/>
  <c r="F46" i="10" s="1" a="1"/>
  <c r="F46" i="10" s="1"/>
  <c r="M270" i="17"/>
  <c r="N270" i="17"/>
  <c r="P270" i="17" s="1"/>
  <c r="G271" i="17" a="1"/>
  <c r="G271" i="17" s="1"/>
  <c r="H46" i="10" s="1" a="1"/>
  <c r="H46" i="10" s="1"/>
  <c r="N271" i="17"/>
  <c r="G272" i="17" a="1"/>
  <c r="G272" i="17" s="1"/>
  <c r="J46" i="10" s="1" a="1"/>
  <c r="J46" i="10" s="1"/>
  <c r="N272" i="17"/>
  <c r="G273" i="17" a="1"/>
  <c r="G273" i="17" s="1"/>
  <c r="L46" i="10" s="1" a="1"/>
  <c r="L46" i="10" s="1"/>
  <c r="N273" i="17"/>
  <c r="G274" i="17" a="1"/>
  <c r="G274" i="17" s="1"/>
  <c r="N46" i="10" s="1" a="1"/>
  <c r="N46" i="10" s="1"/>
  <c r="N274" i="17"/>
  <c r="G275" i="17" a="1"/>
  <c r="G275" i="17" s="1"/>
  <c r="P46" i="10" s="1" a="1"/>
  <c r="P46" i="10" s="1"/>
  <c r="N275" i="17"/>
  <c r="B276" i="17"/>
  <c r="B277" i="17" s="1"/>
  <c r="B278" i="17" s="1"/>
  <c r="B279" i="17" s="1"/>
  <c r="B280" i="17" s="1"/>
  <c r="B281" i="17" s="1"/>
  <c r="C276" i="17"/>
  <c r="F276" i="17"/>
  <c r="E47" i="10" s="1" a="1"/>
  <c r="E47" i="10" s="1"/>
  <c r="G276" i="17" a="1"/>
  <c r="G276" i="17" s="1"/>
  <c r="F47" i="10" s="1" a="1"/>
  <c r="F47" i="10" s="1"/>
  <c r="M276" i="17"/>
  <c r="N276" i="17"/>
  <c r="P276" i="17" s="1"/>
  <c r="G277" i="17" a="1"/>
  <c r="G277" i="17" s="1"/>
  <c r="H47" i="10" s="1" a="1"/>
  <c r="H47" i="10" s="1"/>
  <c r="N277" i="17"/>
  <c r="G278" i="17" a="1"/>
  <c r="G278" i="17" s="1"/>
  <c r="J47" i="10" s="1" a="1"/>
  <c r="J47" i="10" s="1"/>
  <c r="N278" i="17"/>
  <c r="G279" i="17" a="1"/>
  <c r="G279" i="17" s="1"/>
  <c r="L47" i="10" s="1" a="1"/>
  <c r="L47" i="10" s="1"/>
  <c r="N279" i="17"/>
  <c r="G280" i="17" a="1"/>
  <c r="G280" i="17" s="1"/>
  <c r="N47" i="10" s="1" a="1"/>
  <c r="N47" i="10" s="1"/>
  <c r="N280" i="17"/>
  <c r="G281" i="17" a="1"/>
  <c r="G281" i="17" s="1"/>
  <c r="P47" i="10" s="1" a="1"/>
  <c r="P47" i="10" s="1"/>
  <c r="N281" i="17"/>
  <c r="B282" i="17"/>
  <c r="B283" i="17" s="1"/>
  <c r="B284" i="17" s="1"/>
  <c r="B285" i="17" s="1"/>
  <c r="B286" i="17" s="1"/>
  <c r="B287" i="17" s="1"/>
  <c r="C282" i="17"/>
  <c r="F282" i="17"/>
  <c r="E48" i="10" s="1" a="1"/>
  <c r="E48" i="10" s="1"/>
  <c r="G282" i="17" a="1"/>
  <c r="G282" i="17" s="1"/>
  <c r="F48" i="10" s="1" a="1"/>
  <c r="F48" i="10" s="1"/>
  <c r="M282" i="17"/>
  <c r="N282" i="17"/>
  <c r="P282" i="17"/>
  <c r="G283" i="17" a="1"/>
  <c r="G283" i="17" s="1"/>
  <c r="H48" i="10" s="1" a="1"/>
  <c r="H48" i="10" s="1"/>
  <c r="N283" i="17"/>
  <c r="G284" i="17" a="1"/>
  <c r="G284" i="17" s="1"/>
  <c r="J48" i="10" s="1" a="1"/>
  <c r="J48" i="10" s="1"/>
  <c r="N284" i="17"/>
  <c r="G285" i="17" a="1"/>
  <c r="G285" i="17" s="1"/>
  <c r="L48" i="10" s="1" a="1"/>
  <c r="L48" i="10" s="1"/>
  <c r="N285" i="17"/>
  <c r="G286" i="17" a="1"/>
  <c r="G286" i="17" s="1"/>
  <c r="N48" i="10" s="1" a="1"/>
  <c r="N48" i="10" s="1"/>
  <c r="N286" i="17"/>
  <c r="G287" i="17" a="1"/>
  <c r="G287" i="17" s="1"/>
  <c r="P48" i="10" s="1" a="1"/>
  <c r="P48" i="10" s="1"/>
  <c r="N287" i="17"/>
  <c r="B288" i="17"/>
  <c r="B289" i="17" s="1"/>
  <c r="B290" i="17" s="1"/>
  <c r="B291" i="17" s="1"/>
  <c r="B292" i="17" s="1"/>
  <c r="B293" i="17" s="1"/>
  <c r="C288" i="17"/>
  <c r="F288" i="17"/>
  <c r="E49" i="10" s="1" a="1"/>
  <c r="E49" i="10" s="1"/>
  <c r="G288" i="17" a="1"/>
  <c r="G288" i="17" s="1"/>
  <c r="F49" i="10" s="1" a="1"/>
  <c r="F49" i="10" s="1"/>
  <c r="M288" i="17"/>
  <c r="N288" i="17"/>
  <c r="P288" i="17" s="1"/>
  <c r="G289" i="17" a="1"/>
  <c r="G289" i="17" s="1"/>
  <c r="H49" i="10" s="1" a="1"/>
  <c r="H49" i="10" s="1"/>
  <c r="N289" i="17"/>
  <c r="G290" i="17" a="1"/>
  <c r="G290" i="17" s="1"/>
  <c r="J49" i="10" s="1" a="1"/>
  <c r="J49" i="10" s="1"/>
  <c r="N290" i="17"/>
  <c r="G291" i="17" a="1"/>
  <c r="G291" i="17" s="1"/>
  <c r="L49" i="10" s="1" a="1"/>
  <c r="L49" i="10" s="1"/>
  <c r="N291" i="17"/>
  <c r="G292" i="17" a="1"/>
  <c r="G292" i="17" s="1"/>
  <c r="N49" i="10" s="1" a="1"/>
  <c r="N49" i="10" s="1"/>
  <c r="N292" i="17"/>
  <c r="G293" i="17" a="1"/>
  <c r="G293" i="17" s="1"/>
  <c r="P49" i="10" s="1" a="1"/>
  <c r="P49" i="10" s="1"/>
  <c r="N293" i="17"/>
  <c r="B294" i="17"/>
  <c r="A50" i="10" s="1" a="1"/>
  <c r="A50" i="10" s="1"/>
  <c r="C294" i="17"/>
  <c r="F294" i="17"/>
  <c r="E50" i="10" s="1" a="1"/>
  <c r="E50" i="10" s="1"/>
  <c r="G294" i="17" a="1"/>
  <c r="G294" i="17" s="1"/>
  <c r="F50" i="10" s="1" a="1"/>
  <c r="F50" i="10" s="1"/>
  <c r="M294" i="17"/>
  <c r="N294" i="17"/>
  <c r="P294" i="17" s="1"/>
  <c r="G295" i="17" a="1"/>
  <c r="G295" i="17" s="1"/>
  <c r="H50" i="10" s="1" a="1"/>
  <c r="H50" i="10" s="1"/>
  <c r="N295" i="17"/>
  <c r="G296" i="17" a="1"/>
  <c r="G296" i="17" s="1"/>
  <c r="J50" i="10" s="1" a="1"/>
  <c r="J50" i="10" s="1"/>
  <c r="N296" i="17"/>
  <c r="G297" i="17" a="1"/>
  <c r="G297" i="17" s="1"/>
  <c r="L50" i="10" s="1" a="1"/>
  <c r="L50" i="10" s="1"/>
  <c r="N297" i="17"/>
  <c r="G298" i="17" a="1"/>
  <c r="G298" i="17" s="1"/>
  <c r="N50" i="10" s="1" a="1"/>
  <c r="N50" i="10" s="1"/>
  <c r="N298" i="17"/>
  <c r="G299" i="17" a="1"/>
  <c r="G299" i="17" s="1"/>
  <c r="P50" i="10" s="1" a="1"/>
  <c r="P50" i="10" s="1"/>
  <c r="N299" i="17"/>
  <c r="B300" i="17"/>
  <c r="B301" i="17" s="1"/>
  <c r="B302" i="17" s="1"/>
  <c r="B303" i="17" s="1"/>
  <c r="B304" i="17" s="1"/>
  <c r="B305" i="17" s="1"/>
  <c r="C300" i="17"/>
  <c r="F300" i="17"/>
  <c r="E51" i="10" s="1" a="1"/>
  <c r="E51" i="10" s="1"/>
  <c r="G300" i="17" a="1"/>
  <c r="G300" i="17" s="1"/>
  <c r="F51" i="10" s="1" a="1"/>
  <c r="F51" i="10" s="1"/>
  <c r="M300" i="17"/>
  <c r="N300" i="17"/>
  <c r="P300" i="17" s="1"/>
  <c r="G301" i="17" a="1"/>
  <c r="G301" i="17" s="1"/>
  <c r="H51" i="10" s="1" a="1"/>
  <c r="H51" i="10" s="1"/>
  <c r="N301" i="17"/>
  <c r="G302" i="17" a="1"/>
  <c r="G302" i="17" s="1"/>
  <c r="J51" i="10" s="1" a="1"/>
  <c r="J51" i="10" s="1"/>
  <c r="N302" i="17"/>
  <c r="G303" i="17" a="1"/>
  <c r="G303" i="17" s="1"/>
  <c r="L51" i="10" s="1" a="1"/>
  <c r="L51" i="10" s="1"/>
  <c r="N303" i="17"/>
  <c r="G304" i="17" a="1"/>
  <c r="G304" i="17" s="1"/>
  <c r="N51" i="10" s="1" a="1"/>
  <c r="N51" i="10" s="1"/>
  <c r="N304" i="17"/>
  <c r="G305" i="17" a="1"/>
  <c r="G305" i="17" s="1"/>
  <c r="P51" i="10" s="1" a="1"/>
  <c r="P51" i="10" s="1"/>
  <c r="N305" i="17"/>
  <c r="B306" i="17"/>
  <c r="B307" i="17" s="1"/>
  <c r="B308" i="17" s="1"/>
  <c r="B309" i="17" s="1"/>
  <c r="B310" i="17" s="1"/>
  <c r="B311" i="17" s="1"/>
  <c r="C306" i="17"/>
  <c r="F306" i="17"/>
  <c r="E52" i="10" s="1" a="1"/>
  <c r="E52" i="10" s="1"/>
  <c r="G306" i="17" a="1"/>
  <c r="G306" i="17" s="1"/>
  <c r="F52" i="10" s="1" a="1"/>
  <c r="F52" i="10" s="1"/>
  <c r="M306" i="17"/>
  <c r="N306" i="17"/>
  <c r="P306" i="17" s="1"/>
  <c r="G307" i="17" a="1"/>
  <c r="G307" i="17" s="1"/>
  <c r="H52" i="10" s="1" a="1"/>
  <c r="H52" i="10" s="1"/>
  <c r="N307" i="17"/>
  <c r="G308" i="17" a="1"/>
  <c r="G308" i="17" s="1"/>
  <c r="J52" i="10" s="1" a="1"/>
  <c r="J52" i="10" s="1"/>
  <c r="N308" i="17"/>
  <c r="G309" i="17" a="1"/>
  <c r="G309" i="17" s="1"/>
  <c r="L52" i="10" s="1" a="1"/>
  <c r="L52" i="10" s="1"/>
  <c r="N309" i="17"/>
  <c r="G310" i="17" a="1"/>
  <c r="G310" i="17" s="1"/>
  <c r="N52" i="10" s="1" a="1"/>
  <c r="N52" i="10" s="1"/>
  <c r="N310" i="17"/>
  <c r="G311" i="17" a="1"/>
  <c r="G311" i="17" s="1"/>
  <c r="P52" i="10" s="1" a="1"/>
  <c r="P52" i="10" s="1"/>
  <c r="N311" i="17"/>
  <c r="B312" i="17"/>
  <c r="B313" i="17" s="1"/>
  <c r="B314" i="17" s="1"/>
  <c r="B315" i="17" s="1"/>
  <c r="B316" i="17" s="1"/>
  <c r="B317" i="17" s="1"/>
  <c r="C312" i="17"/>
  <c r="F312" i="17"/>
  <c r="E53" i="10" s="1" a="1"/>
  <c r="E53" i="10" s="1"/>
  <c r="G312" i="17" a="1"/>
  <c r="G312" i="17" s="1"/>
  <c r="F53" i="10" s="1" a="1"/>
  <c r="F53" i="10" s="1"/>
  <c r="M312" i="17"/>
  <c r="N312" i="17"/>
  <c r="P312" i="17" s="1"/>
  <c r="G313" i="17" a="1"/>
  <c r="G313" i="17" s="1"/>
  <c r="H53" i="10" s="1" a="1"/>
  <c r="H53" i="10" s="1"/>
  <c r="N313" i="17"/>
  <c r="G314" i="17" a="1"/>
  <c r="G314" i="17" s="1"/>
  <c r="J53" i="10" s="1" a="1"/>
  <c r="J53" i="10" s="1"/>
  <c r="N314" i="17"/>
  <c r="G315" i="17" a="1"/>
  <c r="G315" i="17" s="1"/>
  <c r="L53" i="10" s="1" a="1"/>
  <c r="L53" i="10" s="1"/>
  <c r="N315" i="17"/>
  <c r="G316" i="17" a="1"/>
  <c r="G316" i="17" s="1"/>
  <c r="N53" i="10" s="1" a="1"/>
  <c r="N53" i="10" s="1"/>
  <c r="N316" i="17"/>
  <c r="G317" i="17" a="1"/>
  <c r="G317" i="17" s="1"/>
  <c r="P53" i="10" s="1" a="1"/>
  <c r="P53" i="10" s="1"/>
  <c r="N317" i="17"/>
  <c r="B318" i="17"/>
  <c r="B319" i="17" s="1"/>
  <c r="B320" i="17" s="1"/>
  <c r="B321" i="17" s="1"/>
  <c r="B322" i="17" s="1"/>
  <c r="B323" i="17" s="1"/>
  <c r="C318" i="17"/>
  <c r="F318" i="17"/>
  <c r="E54" i="10" s="1" a="1"/>
  <c r="E54" i="10" s="1"/>
  <c r="G318" i="17" a="1"/>
  <c r="G318" i="17" s="1"/>
  <c r="F54" i="10" s="1" a="1"/>
  <c r="F54" i="10" s="1"/>
  <c r="M318" i="17"/>
  <c r="N318" i="17"/>
  <c r="P318" i="17"/>
  <c r="G319" i="17" a="1"/>
  <c r="G319" i="17" s="1"/>
  <c r="H54" i="10" s="1" a="1"/>
  <c r="H54" i="10" s="1"/>
  <c r="N319" i="17"/>
  <c r="G320" i="17" a="1"/>
  <c r="G320" i="17" s="1"/>
  <c r="J54" i="10" s="1" a="1"/>
  <c r="J54" i="10" s="1"/>
  <c r="N320" i="17"/>
  <c r="G321" i="17" a="1"/>
  <c r="G321" i="17" s="1"/>
  <c r="L54" i="10" s="1" a="1"/>
  <c r="L54" i="10" s="1"/>
  <c r="N321" i="17"/>
  <c r="G322" i="17" a="1"/>
  <c r="G322" i="17" s="1"/>
  <c r="N54" i="10" s="1" a="1"/>
  <c r="N54" i="10" s="1"/>
  <c r="N322" i="17"/>
  <c r="G323" i="17" a="1"/>
  <c r="G323" i="17" s="1"/>
  <c r="P54" i="10" s="1" a="1"/>
  <c r="P54" i="10" s="1"/>
  <c r="N323" i="17"/>
  <c r="B324" i="17"/>
  <c r="B325" i="17" s="1"/>
  <c r="B326" i="17" s="1"/>
  <c r="B327" i="17" s="1"/>
  <c r="B328" i="17" s="1"/>
  <c r="B329" i="17" s="1"/>
  <c r="C324" i="17"/>
  <c r="F324" i="17"/>
  <c r="E55" i="10" s="1" a="1"/>
  <c r="E55" i="10" s="1"/>
  <c r="G324" i="17" a="1"/>
  <c r="G324" i="17" s="1"/>
  <c r="F55" i="10" s="1" a="1"/>
  <c r="F55" i="10" s="1"/>
  <c r="M324" i="17"/>
  <c r="N324" i="17"/>
  <c r="P324" i="17" s="1"/>
  <c r="G325" i="17" a="1"/>
  <c r="G325" i="17" s="1"/>
  <c r="H55" i="10" s="1" a="1"/>
  <c r="H55" i="10" s="1"/>
  <c r="N325" i="17"/>
  <c r="G326" i="17" a="1"/>
  <c r="G326" i="17" s="1"/>
  <c r="J55" i="10" s="1" a="1"/>
  <c r="J55" i="10" s="1"/>
  <c r="N326" i="17"/>
  <c r="G327" i="17" a="1"/>
  <c r="G327" i="17" s="1"/>
  <c r="L55" i="10" s="1" a="1"/>
  <c r="L55" i="10" s="1"/>
  <c r="N327" i="17"/>
  <c r="G328" i="17" a="1"/>
  <c r="G328" i="17" s="1"/>
  <c r="N55" i="10" s="1" a="1"/>
  <c r="N55" i="10" s="1"/>
  <c r="N328" i="17"/>
  <c r="G329" i="17" a="1"/>
  <c r="G329" i="17" s="1"/>
  <c r="P55" i="10" s="1" a="1"/>
  <c r="P55" i="10" s="1"/>
  <c r="N329" i="17"/>
  <c r="B330" i="17"/>
  <c r="B331" i="17" s="1"/>
  <c r="B332" i="17" s="1"/>
  <c r="B333" i="17" s="1"/>
  <c r="B334" i="17" s="1"/>
  <c r="B335" i="17" s="1"/>
  <c r="C330" i="17"/>
  <c r="F330" i="17"/>
  <c r="E56" i="10" s="1" a="1"/>
  <c r="E56" i="10" s="1"/>
  <c r="G330" i="17" a="1"/>
  <c r="G330" i="17" s="1"/>
  <c r="F56" i="10" s="1" a="1"/>
  <c r="F56" i="10" s="1"/>
  <c r="M330" i="17"/>
  <c r="N330" i="17"/>
  <c r="P330" i="17" s="1"/>
  <c r="G331" i="17" a="1"/>
  <c r="G331" i="17" s="1"/>
  <c r="H56" i="10" s="1" a="1"/>
  <c r="H56" i="10" s="1"/>
  <c r="N331" i="17"/>
  <c r="G332" i="17" a="1"/>
  <c r="G332" i="17" s="1"/>
  <c r="J56" i="10" s="1" a="1"/>
  <c r="J56" i="10" s="1"/>
  <c r="N332" i="17"/>
  <c r="G333" i="17" a="1"/>
  <c r="G333" i="17" s="1"/>
  <c r="L56" i="10" s="1" a="1"/>
  <c r="L56" i="10" s="1"/>
  <c r="N333" i="17"/>
  <c r="G334" i="17" a="1"/>
  <c r="G334" i="17" s="1"/>
  <c r="N56" i="10" s="1" a="1"/>
  <c r="N56" i="10" s="1"/>
  <c r="N334" i="17"/>
  <c r="G335" i="17" a="1"/>
  <c r="G335" i="17" s="1"/>
  <c r="P56" i="10" s="1" a="1"/>
  <c r="P56" i="10" s="1"/>
  <c r="N335" i="17"/>
  <c r="B336" i="17"/>
  <c r="B337" i="17" s="1"/>
  <c r="B338" i="17" s="1"/>
  <c r="B339" i="17" s="1"/>
  <c r="B340" i="17" s="1"/>
  <c r="B341" i="17" s="1"/>
  <c r="C336" i="17"/>
  <c r="F336" i="17"/>
  <c r="E57" i="10" s="1" a="1"/>
  <c r="E57" i="10" s="1"/>
  <c r="G336" i="17" a="1"/>
  <c r="G336" i="17" s="1"/>
  <c r="F57" i="10" s="1" a="1"/>
  <c r="F57" i="10" s="1"/>
  <c r="M336" i="17"/>
  <c r="N336" i="17"/>
  <c r="P336" i="17" s="1"/>
  <c r="G337" i="17" a="1"/>
  <c r="G337" i="17" s="1"/>
  <c r="H57" i="10" s="1" a="1"/>
  <c r="H57" i="10" s="1"/>
  <c r="N337" i="17"/>
  <c r="G338" i="17" a="1"/>
  <c r="G338" i="17" s="1"/>
  <c r="J57" i="10" s="1" a="1"/>
  <c r="J57" i="10" s="1"/>
  <c r="N338" i="17"/>
  <c r="G339" i="17" a="1"/>
  <c r="G339" i="17" s="1"/>
  <c r="L57" i="10" s="1" a="1"/>
  <c r="L57" i="10" s="1"/>
  <c r="N339" i="17"/>
  <c r="G340" i="17" a="1"/>
  <c r="G340" i="17" s="1"/>
  <c r="N57" i="10" s="1" a="1"/>
  <c r="N57" i="10" s="1"/>
  <c r="N340" i="17"/>
  <c r="G341" i="17" a="1"/>
  <c r="G341" i="17" s="1"/>
  <c r="P57" i="10" s="1" a="1"/>
  <c r="P57" i="10" s="1"/>
  <c r="N341" i="17"/>
  <c r="B342" i="17"/>
  <c r="B343" i="17" s="1"/>
  <c r="B344" i="17" s="1"/>
  <c r="B345" i="17" s="1"/>
  <c r="B346" i="17" s="1"/>
  <c r="B347" i="17" s="1"/>
  <c r="C342" i="17"/>
  <c r="F342" i="17"/>
  <c r="E58" i="10" s="1" a="1"/>
  <c r="E58" i="10" s="1"/>
  <c r="G342" i="17" a="1"/>
  <c r="G342" i="17" s="1"/>
  <c r="F58" i="10" s="1" a="1"/>
  <c r="F58" i="10" s="1"/>
  <c r="M342" i="17"/>
  <c r="N342" i="17"/>
  <c r="P342" i="17" s="1"/>
  <c r="G343" i="17" a="1"/>
  <c r="G343" i="17" s="1"/>
  <c r="H58" i="10" s="1" a="1"/>
  <c r="H58" i="10" s="1"/>
  <c r="N343" i="17"/>
  <c r="G344" i="17" a="1"/>
  <c r="G344" i="17" s="1"/>
  <c r="J58" i="10" s="1" a="1"/>
  <c r="J58" i="10" s="1"/>
  <c r="N344" i="17"/>
  <c r="G345" i="17" a="1"/>
  <c r="G345" i="17" s="1"/>
  <c r="L58" i="10" s="1" a="1"/>
  <c r="L58" i="10" s="1"/>
  <c r="N345" i="17"/>
  <c r="G346" i="17" a="1"/>
  <c r="G346" i="17" s="1"/>
  <c r="N58" i="10" s="1" a="1"/>
  <c r="N58" i="10" s="1"/>
  <c r="N346" i="17"/>
  <c r="G347" i="17" a="1"/>
  <c r="G347" i="17" s="1"/>
  <c r="P58" i="10" s="1" a="1"/>
  <c r="P58" i="10" s="1"/>
  <c r="N347" i="17"/>
  <c r="B348" i="17"/>
  <c r="B349" i="17" s="1"/>
  <c r="B350" i="17" s="1"/>
  <c r="B351" i="17" s="1"/>
  <c r="B352" i="17" s="1"/>
  <c r="B353" i="17" s="1"/>
  <c r="C348" i="17"/>
  <c r="F348" i="17"/>
  <c r="E59" i="10" s="1" a="1"/>
  <c r="E59" i="10" s="1"/>
  <c r="G348" i="17" a="1"/>
  <c r="G348" i="17" s="1"/>
  <c r="F59" i="10" s="1" a="1"/>
  <c r="F59" i="10" s="1"/>
  <c r="M348" i="17"/>
  <c r="N348" i="17"/>
  <c r="P348" i="17" s="1"/>
  <c r="G349" i="17" a="1"/>
  <c r="G349" i="17" s="1"/>
  <c r="H59" i="10" s="1" a="1"/>
  <c r="H59" i="10" s="1"/>
  <c r="N349" i="17"/>
  <c r="G350" i="17" a="1"/>
  <c r="G350" i="17" s="1"/>
  <c r="J59" i="10" s="1" a="1"/>
  <c r="J59" i="10" s="1"/>
  <c r="N350" i="17"/>
  <c r="G351" i="17" a="1"/>
  <c r="G351" i="17" s="1"/>
  <c r="L59" i="10" s="1" a="1"/>
  <c r="L59" i="10" s="1"/>
  <c r="N351" i="17"/>
  <c r="G352" i="17" a="1"/>
  <c r="G352" i="17" s="1"/>
  <c r="N59" i="10" s="1" a="1"/>
  <c r="N59" i="10" s="1"/>
  <c r="N352" i="17"/>
  <c r="G353" i="17" a="1"/>
  <c r="G353" i="17" s="1"/>
  <c r="P59" i="10" s="1" a="1"/>
  <c r="P59" i="10" s="1"/>
  <c r="N353" i="17"/>
  <c r="B354" i="17"/>
  <c r="B355" i="17" s="1"/>
  <c r="B356" i="17" s="1"/>
  <c r="B357" i="17" s="1"/>
  <c r="B358" i="17" s="1"/>
  <c r="B359" i="17" s="1"/>
  <c r="C354" i="17"/>
  <c r="F354" i="17"/>
  <c r="E60" i="10" s="1" a="1"/>
  <c r="E60" i="10" s="1"/>
  <c r="G354" i="17" a="1"/>
  <c r="G354" i="17" s="1"/>
  <c r="F60" i="10" s="1" a="1"/>
  <c r="F60" i="10" s="1"/>
  <c r="M354" i="17"/>
  <c r="N354" i="17"/>
  <c r="P354" i="17" s="1"/>
  <c r="G355" i="17" a="1"/>
  <c r="G355" i="17" s="1"/>
  <c r="H60" i="10" s="1" a="1"/>
  <c r="H60" i="10" s="1"/>
  <c r="N355" i="17"/>
  <c r="G356" i="17" a="1"/>
  <c r="G356" i="17" s="1"/>
  <c r="J60" i="10" s="1" a="1"/>
  <c r="J60" i="10" s="1"/>
  <c r="N356" i="17"/>
  <c r="G357" i="17" a="1"/>
  <c r="G357" i="17" s="1"/>
  <c r="L60" i="10" s="1" a="1"/>
  <c r="L60" i="10" s="1"/>
  <c r="N357" i="17"/>
  <c r="G358" i="17" a="1"/>
  <c r="G358" i="17" s="1"/>
  <c r="N60" i="10" s="1" a="1"/>
  <c r="N60" i="10" s="1"/>
  <c r="N358" i="17"/>
  <c r="G359" i="17" a="1"/>
  <c r="G359" i="17" s="1"/>
  <c r="P60" i="10" s="1" a="1"/>
  <c r="P60" i="10" s="1"/>
  <c r="N359" i="17"/>
  <c r="B360" i="17"/>
  <c r="B361" i="17" s="1"/>
  <c r="B362" i="17" s="1"/>
  <c r="B363" i="17" s="1"/>
  <c r="B364" i="17" s="1"/>
  <c r="B365" i="17" s="1"/>
  <c r="C360" i="17"/>
  <c r="F360" i="17"/>
  <c r="E61" i="10" s="1" a="1"/>
  <c r="E61" i="10" s="1"/>
  <c r="G360" i="17" a="1"/>
  <c r="G360" i="17" s="1"/>
  <c r="F61" i="10" s="1" a="1"/>
  <c r="F61" i="10" s="1"/>
  <c r="M360" i="17"/>
  <c r="N360" i="17"/>
  <c r="P360" i="17" s="1"/>
  <c r="G361" i="17" a="1"/>
  <c r="G361" i="17" s="1"/>
  <c r="H61" i="10" s="1" a="1"/>
  <c r="H61" i="10" s="1"/>
  <c r="N361" i="17"/>
  <c r="G362" i="17" a="1"/>
  <c r="G362" i="17" s="1"/>
  <c r="J61" i="10" s="1" a="1"/>
  <c r="J61" i="10" s="1"/>
  <c r="N362" i="17"/>
  <c r="G363" i="17" a="1"/>
  <c r="G363" i="17" s="1"/>
  <c r="L61" i="10" s="1" a="1"/>
  <c r="L61" i="10" s="1"/>
  <c r="N363" i="17"/>
  <c r="G364" i="17" a="1"/>
  <c r="G364" i="17" s="1"/>
  <c r="N61" i="10" s="1" a="1"/>
  <c r="N61" i="10" s="1"/>
  <c r="N364" i="17"/>
  <c r="G365" i="17" a="1"/>
  <c r="G365" i="17" s="1"/>
  <c r="P61" i="10" s="1" a="1"/>
  <c r="P61" i="10" s="1"/>
  <c r="N365" i="17"/>
  <c r="B366" i="17"/>
  <c r="B367" i="17" s="1"/>
  <c r="B368" i="17" s="1"/>
  <c r="B369" i="17" s="1"/>
  <c r="B370" i="17" s="1"/>
  <c r="B371" i="17" s="1"/>
  <c r="C366" i="17"/>
  <c r="F366" i="17"/>
  <c r="E62" i="10" s="1" a="1"/>
  <c r="E62" i="10" s="1"/>
  <c r="G366" i="17" a="1"/>
  <c r="G366" i="17" s="1"/>
  <c r="F62" i="10" s="1" a="1"/>
  <c r="F62" i="10" s="1"/>
  <c r="M366" i="17"/>
  <c r="N366" i="17"/>
  <c r="P366" i="17" s="1"/>
  <c r="G367" i="17" a="1"/>
  <c r="G367" i="17" s="1"/>
  <c r="H62" i="10" s="1" a="1"/>
  <c r="H62" i="10" s="1"/>
  <c r="N367" i="17"/>
  <c r="G368" i="17" a="1"/>
  <c r="G368" i="17" s="1"/>
  <c r="J62" i="10" s="1" a="1"/>
  <c r="J62" i="10" s="1"/>
  <c r="N368" i="17"/>
  <c r="G369" i="17" a="1"/>
  <c r="G369" i="17" s="1"/>
  <c r="L62" i="10" s="1" a="1"/>
  <c r="L62" i="10" s="1"/>
  <c r="N369" i="17"/>
  <c r="G370" i="17" a="1"/>
  <c r="G370" i="17" s="1"/>
  <c r="N62" i="10" s="1" a="1"/>
  <c r="N62" i="10" s="1"/>
  <c r="N370" i="17"/>
  <c r="G371" i="17" a="1"/>
  <c r="G371" i="17" s="1"/>
  <c r="P62" i="10" s="1" a="1"/>
  <c r="P62" i="10" s="1"/>
  <c r="N371" i="17"/>
  <c r="B372" i="17"/>
  <c r="B373" i="17" s="1"/>
  <c r="B374" i="17" s="1"/>
  <c r="B375" i="17" s="1"/>
  <c r="B376" i="17" s="1"/>
  <c r="B377" i="17" s="1"/>
  <c r="C372" i="17"/>
  <c r="F372" i="17"/>
  <c r="E63" i="10" s="1" a="1"/>
  <c r="E63" i="10" s="1"/>
  <c r="G372" i="17" a="1"/>
  <c r="G372" i="17" s="1"/>
  <c r="F63" i="10" s="1" a="1"/>
  <c r="F63" i="10" s="1"/>
  <c r="M372" i="17"/>
  <c r="N372" i="17"/>
  <c r="P372" i="17" s="1"/>
  <c r="G373" i="17" a="1"/>
  <c r="G373" i="17" s="1"/>
  <c r="H63" i="10" s="1" a="1"/>
  <c r="H63" i="10" s="1"/>
  <c r="N373" i="17"/>
  <c r="G374" i="17" a="1"/>
  <c r="G374" i="17" s="1"/>
  <c r="J63" i="10" s="1" a="1"/>
  <c r="J63" i="10" s="1"/>
  <c r="N374" i="17"/>
  <c r="G375" i="17" a="1"/>
  <c r="G375" i="17" s="1"/>
  <c r="L63" i="10" s="1" a="1"/>
  <c r="L63" i="10" s="1"/>
  <c r="N375" i="17"/>
  <c r="G376" i="17" a="1"/>
  <c r="G376" i="17" s="1"/>
  <c r="N63" i="10" s="1" a="1"/>
  <c r="N63" i="10" s="1"/>
  <c r="N376" i="17"/>
  <c r="G377" i="17" a="1"/>
  <c r="G377" i="17" s="1"/>
  <c r="P63" i="10" s="1" a="1"/>
  <c r="P63" i="10" s="1"/>
  <c r="N377" i="17"/>
  <c r="B378" i="17"/>
  <c r="B379" i="17" s="1"/>
  <c r="B380" i="17" s="1"/>
  <c r="B381" i="17" s="1"/>
  <c r="B382" i="17" s="1"/>
  <c r="B383" i="17" s="1"/>
  <c r="C378" i="17"/>
  <c r="F378" i="17"/>
  <c r="E64" i="10" s="1" a="1"/>
  <c r="E64" i="10" s="1"/>
  <c r="G378" i="17" a="1"/>
  <c r="G378" i="17" s="1"/>
  <c r="F64" i="10" s="1" a="1"/>
  <c r="F64" i="10" s="1"/>
  <c r="M378" i="17"/>
  <c r="N378" i="17"/>
  <c r="P378" i="17" s="1"/>
  <c r="G379" i="17" a="1"/>
  <c r="G379" i="17" s="1"/>
  <c r="H64" i="10" s="1" a="1"/>
  <c r="H64" i="10" s="1"/>
  <c r="N379" i="17"/>
  <c r="G380" i="17" a="1"/>
  <c r="G380" i="17" s="1"/>
  <c r="J64" i="10" s="1" a="1"/>
  <c r="J64" i="10" s="1"/>
  <c r="N380" i="17"/>
  <c r="G381" i="17" a="1"/>
  <c r="G381" i="17" s="1"/>
  <c r="L64" i="10" s="1" a="1"/>
  <c r="L64" i="10" s="1"/>
  <c r="N381" i="17"/>
  <c r="G382" i="17" a="1"/>
  <c r="G382" i="17" s="1"/>
  <c r="N64" i="10" s="1" a="1"/>
  <c r="N64" i="10" s="1"/>
  <c r="N382" i="17"/>
  <c r="G383" i="17" a="1"/>
  <c r="G383" i="17" s="1"/>
  <c r="P64" i="10" s="1" a="1"/>
  <c r="P64" i="10" s="1"/>
  <c r="N383" i="17"/>
  <c r="B384" i="17"/>
  <c r="B385" i="17" s="1"/>
  <c r="B386" i="17" s="1"/>
  <c r="B387" i="17" s="1"/>
  <c r="B388" i="17" s="1"/>
  <c r="B389" i="17" s="1"/>
  <c r="C384" i="17"/>
  <c r="F384" i="17"/>
  <c r="E65" i="10" s="1" a="1"/>
  <c r="E65" i="10" s="1"/>
  <c r="G384" i="17" a="1"/>
  <c r="G384" i="17" s="1"/>
  <c r="F65" i="10" s="1" a="1"/>
  <c r="F65" i="10" s="1"/>
  <c r="M384" i="17"/>
  <c r="N384" i="17"/>
  <c r="P384" i="17" s="1"/>
  <c r="G385" i="17" a="1"/>
  <c r="G385" i="17" s="1"/>
  <c r="H65" i="10" s="1" a="1"/>
  <c r="H65" i="10" s="1"/>
  <c r="N385" i="17"/>
  <c r="G386" i="17" a="1"/>
  <c r="G386" i="17" s="1"/>
  <c r="J65" i="10" s="1" a="1"/>
  <c r="J65" i="10" s="1"/>
  <c r="N386" i="17"/>
  <c r="G387" i="17" a="1"/>
  <c r="G387" i="17" s="1"/>
  <c r="L65" i="10" s="1" a="1"/>
  <c r="L65" i="10" s="1"/>
  <c r="N387" i="17"/>
  <c r="G388" i="17" a="1"/>
  <c r="G388" i="17" s="1"/>
  <c r="N65" i="10" s="1" a="1"/>
  <c r="N65" i="10" s="1"/>
  <c r="N388" i="17"/>
  <c r="G389" i="17" a="1"/>
  <c r="G389" i="17" s="1"/>
  <c r="P65" i="10" s="1" a="1"/>
  <c r="P65" i="10" s="1"/>
  <c r="N389" i="17"/>
  <c r="B390" i="17"/>
  <c r="B391" i="17" s="1"/>
  <c r="B392" i="17" s="1"/>
  <c r="B393" i="17" s="1"/>
  <c r="B394" i="17" s="1"/>
  <c r="B395" i="17" s="1"/>
  <c r="C390" i="17"/>
  <c r="F390" i="17"/>
  <c r="E66" i="10" s="1" a="1"/>
  <c r="E66" i="10" s="1"/>
  <c r="G390" i="17" a="1"/>
  <c r="G390" i="17" s="1"/>
  <c r="F66" i="10" s="1" a="1"/>
  <c r="F66" i="10" s="1"/>
  <c r="M390" i="17"/>
  <c r="N390" i="17"/>
  <c r="P390" i="17" s="1"/>
  <c r="G391" i="17" a="1"/>
  <c r="G391" i="17" s="1"/>
  <c r="H66" i="10" s="1" a="1"/>
  <c r="H66" i="10" s="1"/>
  <c r="N391" i="17"/>
  <c r="G392" i="17" a="1"/>
  <c r="G392" i="17" s="1"/>
  <c r="J66" i="10" s="1" a="1"/>
  <c r="J66" i="10" s="1"/>
  <c r="N392" i="17"/>
  <c r="G393" i="17" a="1"/>
  <c r="G393" i="17" s="1"/>
  <c r="L66" i="10" s="1" a="1"/>
  <c r="L66" i="10" s="1"/>
  <c r="N393" i="17"/>
  <c r="G394" i="17" a="1"/>
  <c r="G394" i="17" s="1"/>
  <c r="N66" i="10" s="1" a="1"/>
  <c r="N66" i="10" s="1"/>
  <c r="N394" i="17"/>
  <c r="G395" i="17" a="1"/>
  <c r="G395" i="17" s="1"/>
  <c r="P66" i="10" s="1" a="1"/>
  <c r="P66" i="10" s="1"/>
  <c r="N395" i="17"/>
  <c r="B396" i="17"/>
  <c r="B397" i="17" s="1"/>
  <c r="B398" i="17" s="1"/>
  <c r="B399" i="17" s="1"/>
  <c r="B400" i="17" s="1"/>
  <c r="B401" i="17" s="1"/>
  <c r="C396" i="17"/>
  <c r="F396" i="17"/>
  <c r="E67" i="10" s="1" a="1"/>
  <c r="E67" i="10" s="1"/>
  <c r="G396" i="17" a="1"/>
  <c r="G396" i="17" s="1"/>
  <c r="F67" i="10" s="1" a="1"/>
  <c r="F67" i="10" s="1"/>
  <c r="M396" i="17"/>
  <c r="N396" i="17"/>
  <c r="P396" i="17" s="1"/>
  <c r="G397" i="17" a="1"/>
  <c r="G397" i="17" s="1"/>
  <c r="H67" i="10" s="1" a="1"/>
  <c r="H67" i="10" s="1"/>
  <c r="N397" i="17"/>
  <c r="G398" i="17" a="1"/>
  <c r="G398" i="17" s="1"/>
  <c r="J67" i="10" s="1" a="1"/>
  <c r="J67" i="10" s="1"/>
  <c r="N398" i="17"/>
  <c r="G399" i="17" a="1"/>
  <c r="G399" i="17" s="1"/>
  <c r="L67" i="10" s="1" a="1"/>
  <c r="L67" i="10" s="1"/>
  <c r="N399" i="17"/>
  <c r="G400" i="17" a="1"/>
  <c r="G400" i="17" s="1"/>
  <c r="N67" i="10" s="1" a="1"/>
  <c r="N67" i="10" s="1"/>
  <c r="N400" i="17"/>
  <c r="G401" i="17" a="1"/>
  <c r="G401" i="17" s="1"/>
  <c r="P67" i="10" s="1" a="1"/>
  <c r="P67" i="10" s="1"/>
  <c r="N401" i="17"/>
  <c r="B402" i="17"/>
  <c r="B403" i="17" s="1"/>
  <c r="B404" i="17" s="1"/>
  <c r="B405" i="17" s="1"/>
  <c r="B406" i="17" s="1"/>
  <c r="B407" i="17" s="1"/>
  <c r="C402" i="17"/>
  <c r="F402" i="17"/>
  <c r="E68" i="10" s="1" a="1"/>
  <c r="E68" i="10" s="1"/>
  <c r="G402" i="17" a="1"/>
  <c r="G402" i="17" s="1"/>
  <c r="F68" i="10" s="1" a="1"/>
  <c r="F68" i="10" s="1"/>
  <c r="M402" i="17"/>
  <c r="N402" i="17"/>
  <c r="P402" i="17" s="1"/>
  <c r="G403" i="17" a="1"/>
  <c r="G403" i="17" s="1"/>
  <c r="H68" i="10" s="1" a="1"/>
  <c r="H68" i="10" s="1"/>
  <c r="N403" i="17"/>
  <c r="G404" i="17" a="1"/>
  <c r="G404" i="17" s="1"/>
  <c r="J68" i="10" s="1" a="1"/>
  <c r="J68" i="10" s="1"/>
  <c r="N404" i="17"/>
  <c r="G405" i="17" a="1"/>
  <c r="G405" i="17" s="1"/>
  <c r="L68" i="10" s="1" a="1"/>
  <c r="L68" i="10" s="1"/>
  <c r="N405" i="17"/>
  <c r="G406" i="17" a="1"/>
  <c r="G406" i="17" s="1"/>
  <c r="N68" i="10" s="1" a="1"/>
  <c r="N68" i="10" s="1"/>
  <c r="N406" i="17"/>
  <c r="G407" i="17" a="1"/>
  <c r="G407" i="17" s="1"/>
  <c r="P68" i="10" s="1" a="1"/>
  <c r="P68" i="10" s="1"/>
  <c r="N407" i="17"/>
  <c r="B408" i="17"/>
  <c r="B409" i="17" s="1"/>
  <c r="B410" i="17" s="1"/>
  <c r="B411" i="17" s="1"/>
  <c r="B412" i="17" s="1"/>
  <c r="B413" i="17" s="1"/>
  <c r="C408" i="17"/>
  <c r="F408" i="17"/>
  <c r="E69" i="10" s="1" a="1"/>
  <c r="E69" i="10" s="1"/>
  <c r="G408" i="17" a="1"/>
  <c r="G408" i="17" s="1"/>
  <c r="F69" i="10" s="1" a="1"/>
  <c r="F69" i="10" s="1"/>
  <c r="M408" i="17"/>
  <c r="N408" i="17"/>
  <c r="P408" i="17" s="1"/>
  <c r="G409" i="17" a="1"/>
  <c r="G409" i="17" s="1"/>
  <c r="H69" i="10" s="1" a="1"/>
  <c r="H69" i="10" s="1"/>
  <c r="N409" i="17"/>
  <c r="G410" i="17" a="1"/>
  <c r="G410" i="17" s="1"/>
  <c r="J69" i="10" s="1" a="1"/>
  <c r="J69" i="10" s="1"/>
  <c r="N410" i="17"/>
  <c r="G411" i="17" a="1"/>
  <c r="G411" i="17" s="1"/>
  <c r="L69" i="10" s="1" a="1"/>
  <c r="L69" i="10" s="1"/>
  <c r="N411" i="17"/>
  <c r="G412" i="17" a="1"/>
  <c r="G412" i="17" s="1"/>
  <c r="N69" i="10" s="1" a="1"/>
  <c r="N69" i="10" s="1"/>
  <c r="N412" i="17"/>
  <c r="G413" i="17" a="1"/>
  <c r="G413" i="17" s="1"/>
  <c r="P69" i="10" s="1" a="1"/>
  <c r="P69" i="10" s="1"/>
  <c r="N413" i="17"/>
  <c r="B414" i="17"/>
  <c r="B415" i="17" s="1"/>
  <c r="B416" i="17" s="1"/>
  <c r="B417" i="17" s="1"/>
  <c r="B418" i="17" s="1"/>
  <c r="B419" i="17" s="1"/>
  <c r="C414" i="17"/>
  <c r="F414" i="17"/>
  <c r="E70" i="10" s="1" a="1"/>
  <c r="E70" i="10" s="1"/>
  <c r="G414" i="17" a="1"/>
  <c r="G414" i="17" s="1"/>
  <c r="F70" i="10" s="1" a="1"/>
  <c r="F70" i="10" s="1"/>
  <c r="M414" i="17"/>
  <c r="N414" i="17"/>
  <c r="P414" i="17"/>
  <c r="G415" i="17" a="1"/>
  <c r="G415" i="17" s="1"/>
  <c r="H70" i="10" s="1" a="1"/>
  <c r="H70" i="10" s="1"/>
  <c r="N415" i="17"/>
  <c r="G416" i="17" a="1"/>
  <c r="G416" i="17" s="1"/>
  <c r="J70" i="10" s="1" a="1"/>
  <c r="J70" i="10" s="1"/>
  <c r="N416" i="17"/>
  <c r="G417" i="17" a="1"/>
  <c r="G417" i="17" s="1"/>
  <c r="L70" i="10" s="1" a="1"/>
  <c r="L70" i="10" s="1"/>
  <c r="N417" i="17"/>
  <c r="G418" i="17" a="1"/>
  <c r="G418" i="17" s="1"/>
  <c r="N70" i="10" s="1" a="1"/>
  <c r="N70" i="10" s="1"/>
  <c r="N418" i="17"/>
  <c r="G419" i="17" a="1"/>
  <c r="G419" i="17" s="1"/>
  <c r="P70" i="10" s="1" a="1"/>
  <c r="P70" i="10" s="1"/>
  <c r="N419" i="17"/>
  <c r="B420" i="17"/>
  <c r="B421" i="17" s="1"/>
  <c r="B422" i="17" s="1"/>
  <c r="B423" i="17" s="1"/>
  <c r="B424" i="17" s="1"/>
  <c r="B425" i="17" s="1"/>
  <c r="C420" i="17"/>
  <c r="F420" i="17"/>
  <c r="E71" i="10" s="1" a="1"/>
  <c r="E71" i="10" s="1"/>
  <c r="G420" i="17" a="1"/>
  <c r="G420" i="17" s="1"/>
  <c r="F71" i="10" s="1" a="1"/>
  <c r="F71" i="10" s="1"/>
  <c r="M420" i="17"/>
  <c r="N420" i="17"/>
  <c r="P420" i="17" s="1"/>
  <c r="G421" i="17" a="1"/>
  <c r="G421" i="17" s="1"/>
  <c r="H71" i="10" s="1" a="1"/>
  <c r="H71" i="10" s="1"/>
  <c r="N421" i="17"/>
  <c r="G422" i="17" a="1"/>
  <c r="G422" i="17" s="1"/>
  <c r="J71" i="10" s="1" a="1"/>
  <c r="J71" i="10" s="1"/>
  <c r="N422" i="17"/>
  <c r="G423" i="17" a="1"/>
  <c r="G423" i="17" s="1"/>
  <c r="L71" i="10" s="1" a="1"/>
  <c r="L71" i="10" s="1"/>
  <c r="N423" i="17"/>
  <c r="G424" i="17" a="1"/>
  <c r="G424" i="17" s="1"/>
  <c r="N71" i="10" s="1" a="1"/>
  <c r="N71" i="10" s="1"/>
  <c r="N424" i="17"/>
  <c r="G425" i="17" a="1"/>
  <c r="G425" i="17" s="1"/>
  <c r="P71" i="10" s="1" a="1"/>
  <c r="P71" i="10" s="1"/>
  <c r="N425" i="17"/>
  <c r="B426" i="17"/>
  <c r="B427" i="17" s="1"/>
  <c r="B428" i="17" s="1"/>
  <c r="B429" i="17" s="1"/>
  <c r="B430" i="17" s="1"/>
  <c r="B431" i="17" s="1"/>
  <c r="C426" i="17"/>
  <c r="F426" i="17"/>
  <c r="E72" i="10" s="1" a="1"/>
  <c r="E72" i="10" s="1"/>
  <c r="G426" i="17" a="1"/>
  <c r="G426" i="17" s="1"/>
  <c r="F72" i="10" s="1" a="1"/>
  <c r="F72" i="10" s="1"/>
  <c r="M426" i="17"/>
  <c r="N426" i="17"/>
  <c r="P426" i="17" s="1"/>
  <c r="G427" i="17" a="1"/>
  <c r="G427" i="17" s="1"/>
  <c r="H72" i="10" s="1" a="1"/>
  <c r="H72" i="10" s="1"/>
  <c r="N427" i="17"/>
  <c r="G428" i="17" a="1"/>
  <c r="G428" i="17" s="1"/>
  <c r="J72" i="10" s="1" a="1"/>
  <c r="J72" i="10" s="1"/>
  <c r="N428" i="17"/>
  <c r="G429" i="17" a="1"/>
  <c r="G429" i="17" s="1"/>
  <c r="L72" i="10" s="1" a="1"/>
  <c r="L72" i="10" s="1"/>
  <c r="N429" i="17"/>
  <c r="G430" i="17" a="1"/>
  <c r="G430" i="17" s="1"/>
  <c r="N72" i="10" s="1" a="1"/>
  <c r="N72" i="10" s="1"/>
  <c r="N430" i="17"/>
  <c r="G431" i="17" a="1"/>
  <c r="G431" i="17" s="1"/>
  <c r="P72" i="10" s="1" a="1"/>
  <c r="P72" i="10" s="1"/>
  <c r="N431" i="17"/>
  <c r="B432" i="17"/>
  <c r="B433" i="17" s="1"/>
  <c r="B434" i="17" s="1"/>
  <c r="B435" i="17" s="1"/>
  <c r="B436" i="17" s="1"/>
  <c r="B437" i="17" s="1"/>
  <c r="C432" i="17"/>
  <c r="F432" i="17"/>
  <c r="E73" i="10" s="1" a="1"/>
  <c r="E73" i="10" s="1"/>
  <c r="G432" i="17" a="1"/>
  <c r="G432" i="17" s="1"/>
  <c r="F73" i="10" s="1" a="1"/>
  <c r="F73" i="10" s="1"/>
  <c r="M432" i="17"/>
  <c r="N432" i="17"/>
  <c r="P432" i="17" s="1"/>
  <c r="G433" i="17" a="1"/>
  <c r="G433" i="17" s="1"/>
  <c r="H73" i="10" s="1" a="1"/>
  <c r="H73" i="10" s="1"/>
  <c r="N433" i="17"/>
  <c r="G434" i="17" a="1"/>
  <c r="G434" i="17" s="1"/>
  <c r="J73" i="10" s="1" a="1"/>
  <c r="J73" i="10" s="1"/>
  <c r="N434" i="17"/>
  <c r="G435" i="17" a="1"/>
  <c r="G435" i="17" s="1"/>
  <c r="L73" i="10" s="1" a="1"/>
  <c r="L73" i="10" s="1"/>
  <c r="N435" i="17"/>
  <c r="G436" i="17" a="1"/>
  <c r="G436" i="17" s="1"/>
  <c r="N73" i="10" s="1" a="1"/>
  <c r="N73" i="10" s="1"/>
  <c r="N436" i="17"/>
  <c r="G437" i="17" a="1"/>
  <c r="G437" i="17" s="1"/>
  <c r="P73" i="10" s="1" a="1"/>
  <c r="P73" i="10" s="1"/>
  <c r="N437" i="17"/>
  <c r="B438" i="17"/>
  <c r="B439" i="17" s="1"/>
  <c r="B440" i="17" s="1"/>
  <c r="B441" i="17" s="1"/>
  <c r="B442" i="17" s="1"/>
  <c r="B443" i="17" s="1"/>
  <c r="C438" i="17"/>
  <c r="F438" i="17"/>
  <c r="E74" i="10" s="1" a="1"/>
  <c r="E74" i="10" s="1"/>
  <c r="G438" i="17" a="1"/>
  <c r="G438" i="17" s="1"/>
  <c r="F74" i="10" s="1" a="1"/>
  <c r="F74" i="10" s="1"/>
  <c r="M438" i="17"/>
  <c r="N438" i="17"/>
  <c r="P438" i="17" s="1"/>
  <c r="G439" i="17" a="1"/>
  <c r="G439" i="17" s="1"/>
  <c r="H74" i="10" s="1" a="1"/>
  <c r="H74" i="10" s="1"/>
  <c r="N439" i="17"/>
  <c r="G440" i="17" a="1"/>
  <c r="G440" i="17" s="1"/>
  <c r="J74" i="10" s="1" a="1"/>
  <c r="J74" i="10" s="1"/>
  <c r="N440" i="17"/>
  <c r="G441" i="17" a="1"/>
  <c r="G441" i="17" s="1"/>
  <c r="L74" i="10" s="1" a="1"/>
  <c r="L74" i="10" s="1"/>
  <c r="N441" i="17"/>
  <c r="G442" i="17" a="1"/>
  <c r="G442" i="17" s="1"/>
  <c r="N74" i="10" s="1" a="1"/>
  <c r="N74" i="10" s="1"/>
  <c r="N442" i="17"/>
  <c r="G443" i="17" a="1"/>
  <c r="G443" i="17" s="1"/>
  <c r="P74" i="10" s="1" a="1"/>
  <c r="P74" i="10" s="1"/>
  <c r="N443" i="17"/>
  <c r="B444" i="17"/>
  <c r="B445" i="17" s="1"/>
  <c r="B446" i="17" s="1"/>
  <c r="B447" i="17" s="1"/>
  <c r="B448" i="17" s="1"/>
  <c r="B449" i="17" s="1"/>
  <c r="C444" i="17"/>
  <c r="F444" i="17"/>
  <c r="E75" i="10" s="1" a="1"/>
  <c r="E75" i="10" s="1"/>
  <c r="G444" i="17" a="1"/>
  <c r="G444" i="17" s="1"/>
  <c r="F75" i="10" s="1" a="1"/>
  <c r="F75" i="10" s="1"/>
  <c r="M444" i="17"/>
  <c r="N444" i="17"/>
  <c r="P444" i="17"/>
  <c r="G445" i="17" a="1"/>
  <c r="G445" i="17" s="1"/>
  <c r="H75" i="10" s="1" a="1"/>
  <c r="H75" i="10" s="1"/>
  <c r="N445" i="17"/>
  <c r="G446" i="17" a="1"/>
  <c r="G446" i="17" s="1"/>
  <c r="J75" i="10" s="1" a="1"/>
  <c r="J75" i="10" s="1"/>
  <c r="N446" i="17"/>
  <c r="G447" i="17" a="1"/>
  <c r="G447" i="17" s="1"/>
  <c r="L75" i="10" s="1" a="1"/>
  <c r="L75" i="10" s="1"/>
  <c r="N447" i="17"/>
  <c r="G448" i="17" a="1"/>
  <c r="G448" i="17" s="1"/>
  <c r="N75" i="10" s="1" a="1"/>
  <c r="N75" i="10" s="1"/>
  <c r="N448" i="17"/>
  <c r="G449" i="17" a="1"/>
  <c r="G449" i="17" s="1"/>
  <c r="P75" i="10" s="1" a="1"/>
  <c r="P75" i="10" s="1"/>
  <c r="N449" i="17"/>
  <c r="B450" i="17"/>
  <c r="B451" i="17" s="1"/>
  <c r="B452" i="17" s="1"/>
  <c r="B453" i="17" s="1"/>
  <c r="B454" i="17" s="1"/>
  <c r="B455" i="17" s="1"/>
  <c r="C450" i="17"/>
  <c r="F450" i="17"/>
  <c r="E76" i="10" s="1" a="1"/>
  <c r="E76" i="10" s="1"/>
  <c r="G450" i="17" a="1"/>
  <c r="G450" i="17" s="1"/>
  <c r="F76" i="10" s="1" a="1"/>
  <c r="F76" i="10" s="1"/>
  <c r="M450" i="17"/>
  <c r="N450" i="17"/>
  <c r="P450" i="17" s="1"/>
  <c r="G451" i="17" a="1"/>
  <c r="G451" i="17" s="1"/>
  <c r="H76" i="10" s="1" a="1"/>
  <c r="H76" i="10" s="1"/>
  <c r="N451" i="17"/>
  <c r="G452" i="17" a="1"/>
  <c r="G452" i="17" s="1"/>
  <c r="J76" i="10" s="1" a="1"/>
  <c r="J76" i="10" s="1"/>
  <c r="N452" i="17"/>
  <c r="G453" i="17" a="1"/>
  <c r="G453" i="17" s="1"/>
  <c r="L76" i="10" s="1" a="1"/>
  <c r="L76" i="10" s="1"/>
  <c r="N453" i="17"/>
  <c r="G454" i="17" a="1"/>
  <c r="G454" i="17" s="1"/>
  <c r="N76" i="10" s="1" a="1"/>
  <c r="N76" i="10" s="1"/>
  <c r="N454" i="17"/>
  <c r="G455" i="17" a="1"/>
  <c r="G455" i="17" s="1"/>
  <c r="P76" i="10" s="1" a="1"/>
  <c r="P76" i="10" s="1"/>
  <c r="N455" i="17"/>
  <c r="B456" i="17"/>
  <c r="B457" i="17" s="1"/>
  <c r="B458" i="17" s="1"/>
  <c r="B459" i="17" s="1"/>
  <c r="B460" i="17" s="1"/>
  <c r="B461" i="17" s="1"/>
  <c r="C456" i="17"/>
  <c r="F456" i="17"/>
  <c r="E77" i="10" s="1" a="1"/>
  <c r="E77" i="10" s="1"/>
  <c r="G456" i="17" a="1"/>
  <c r="G456" i="17" s="1"/>
  <c r="F77" i="10" s="1" a="1"/>
  <c r="F77" i="10" s="1"/>
  <c r="M456" i="17"/>
  <c r="N456" i="17"/>
  <c r="P456" i="17" s="1"/>
  <c r="G457" i="17" a="1"/>
  <c r="G457" i="17" s="1"/>
  <c r="H77" i="10" s="1" a="1"/>
  <c r="H77" i="10" s="1"/>
  <c r="N457" i="17"/>
  <c r="G458" i="17" a="1"/>
  <c r="G458" i="17" s="1"/>
  <c r="J77" i="10" s="1" a="1"/>
  <c r="J77" i="10" s="1"/>
  <c r="N458" i="17"/>
  <c r="G459" i="17" a="1"/>
  <c r="G459" i="17" s="1"/>
  <c r="L77" i="10" s="1" a="1"/>
  <c r="L77" i="10" s="1"/>
  <c r="N459" i="17"/>
  <c r="G460" i="17" a="1"/>
  <c r="G460" i="17" s="1"/>
  <c r="N77" i="10" s="1" a="1"/>
  <c r="N77" i="10" s="1"/>
  <c r="N460" i="17"/>
  <c r="G461" i="17" a="1"/>
  <c r="G461" i="17" s="1"/>
  <c r="P77" i="10" s="1" a="1"/>
  <c r="P77" i="10" s="1"/>
  <c r="N461" i="17"/>
  <c r="B462" i="17"/>
  <c r="B463" i="17" s="1"/>
  <c r="B464" i="17" s="1"/>
  <c r="B465" i="17" s="1"/>
  <c r="B466" i="17" s="1"/>
  <c r="B467" i="17" s="1"/>
  <c r="C462" i="17"/>
  <c r="F462" i="17"/>
  <c r="E78" i="10" s="1" a="1"/>
  <c r="E78" i="10" s="1"/>
  <c r="G462" i="17" a="1"/>
  <c r="G462" i="17" s="1"/>
  <c r="F78" i="10" s="1" a="1"/>
  <c r="F78" i="10" s="1"/>
  <c r="M462" i="17"/>
  <c r="N462" i="17"/>
  <c r="P462" i="17" s="1"/>
  <c r="G463" i="17" a="1"/>
  <c r="G463" i="17" s="1"/>
  <c r="H78" i="10" s="1" a="1"/>
  <c r="H78" i="10" s="1"/>
  <c r="N463" i="17"/>
  <c r="G464" i="17" a="1"/>
  <c r="G464" i="17" s="1"/>
  <c r="J78" i="10" s="1" a="1"/>
  <c r="J78" i="10" s="1"/>
  <c r="N464" i="17"/>
  <c r="G465" i="17" a="1"/>
  <c r="G465" i="17" s="1"/>
  <c r="L78" i="10" s="1" a="1"/>
  <c r="L78" i="10" s="1"/>
  <c r="N465" i="17"/>
  <c r="G466" i="17" a="1"/>
  <c r="G466" i="17" s="1"/>
  <c r="N78" i="10" s="1" a="1"/>
  <c r="N78" i="10" s="1"/>
  <c r="N466" i="17"/>
  <c r="G467" i="17" a="1"/>
  <c r="G467" i="17" s="1"/>
  <c r="P78" i="10" s="1" a="1"/>
  <c r="P78" i="10" s="1"/>
  <c r="N467" i="17"/>
  <c r="B468" i="17"/>
  <c r="B469" i="17" s="1"/>
  <c r="B470" i="17" s="1"/>
  <c r="B471" i="17" s="1"/>
  <c r="B472" i="17" s="1"/>
  <c r="B473" i="17" s="1"/>
  <c r="C468" i="17"/>
  <c r="F468" i="17"/>
  <c r="E79" i="10" s="1" a="1"/>
  <c r="E79" i="10" s="1"/>
  <c r="G468" i="17" a="1"/>
  <c r="G468" i="17" s="1"/>
  <c r="F79" i="10" s="1" a="1"/>
  <c r="F79" i="10" s="1"/>
  <c r="M468" i="17"/>
  <c r="N468" i="17"/>
  <c r="P468" i="17" s="1"/>
  <c r="G469" i="17" a="1"/>
  <c r="G469" i="17" s="1"/>
  <c r="H79" i="10" s="1" a="1"/>
  <c r="H79" i="10" s="1"/>
  <c r="N469" i="17"/>
  <c r="G470" i="17" a="1"/>
  <c r="G470" i="17" s="1"/>
  <c r="J79" i="10" s="1" a="1"/>
  <c r="J79" i="10" s="1"/>
  <c r="N470" i="17"/>
  <c r="G471" i="17" a="1"/>
  <c r="G471" i="17" s="1"/>
  <c r="L79" i="10" s="1" a="1"/>
  <c r="L79" i="10" s="1"/>
  <c r="N471" i="17"/>
  <c r="G472" i="17" a="1"/>
  <c r="G472" i="17" s="1"/>
  <c r="N79" i="10" s="1" a="1"/>
  <c r="N79" i="10" s="1"/>
  <c r="N472" i="17"/>
  <c r="G473" i="17" a="1"/>
  <c r="G473" i="17" s="1"/>
  <c r="P79" i="10" s="1" a="1"/>
  <c r="P79" i="10" s="1"/>
  <c r="N473" i="17"/>
  <c r="B474" i="17"/>
  <c r="B475" i="17" s="1"/>
  <c r="B476" i="17" s="1"/>
  <c r="B477" i="17" s="1"/>
  <c r="B478" i="17" s="1"/>
  <c r="B479" i="17" s="1"/>
  <c r="C474" i="17"/>
  <c r="F474" i="17"/>
  <c r="E80" i="10" s="1" a="1"/>
  <c r="E80" i="10" s="1"/>
  <c r="G474" i="17" a="1"/>
  <c r="G474" i="17" s="1"/>
  <c r="F80" i="10" s="1" a="1"/>
  <c r="F80" i="10" s="1"/>
  <c r="M474" i="17"/>
  <c r="N474" i="17"/>
  <c r="P474" i="17" s="1"/>
  <c r="G475" i="17" a="1"/>
  <c r="G475" i="17" s="1"/>
  <c r="H80" i="10" s="1" a="1"/>
  <c r="H80" i="10" s="1"/>
  <c r="N475" i="17"/>
  <c r="G476" i="17" a="1"/>
  <c r="G476" i="17" s="1"/>
  <c r="J80" i="10" s="1" a="1"/>
  <c r="J80" i="10" s="1"/>
  <c r="N476" i="17"/>
  <c r="G477" i="17" a="1"/>
  <c r="G477" i="17" s="1"/>
  <c r="L80" i="10" s="1" a="1"/>
  <c r="L80" i="10" s="1"/>
  <c r="N477" i="17"/>
  <c r="G478" i="17" a="1"/>
  <c r="G478" i="17" s="1"/>
  <c r="N80" i="10" s="1" a="1"/>
  <c r="N80" i="10" s="1"/>
  <c r="N478" i="17"/>
  <c r="G479" i="17" a="1"/>
  <c r="G479" i="17" s="1"/>
  <c r="P80" i="10" s="1" a="1"/>
  <c r="P80" i="10" s="1"/>
  <c r="N479" i="17"/>
  <c r="B480" i="17"/>
  <c r="B481" i="17" s="1"/>
  <c r="B482" i="17" s="1"/>
  <c r="B483" i="17" s="1"/>
  <c r="B484" i="17" s="1"/>
  <c r="B485" i="17" s="1"/>
  <c r="C480" i="17"/>
  <c r="F480" i="17"/>
  <c r="E81" i="10" s="1" a="1"/>
  <c r="E81" i="10" s="1"/>
  <c r="G480" i="17" a="1"/>
  <c r="G480" i="17" s="1"/>
  <c r="F81" i="10" s="1" a="1"/>
  <c r="F81" i="10" s="1"/>
  <c r="M480" i="17"/>
  <c r="N480" i="17"/>
  <c r="P480" i="17" s="1"/>
  <c r="G481" i="17" a="1"/>
  <c r="G481" i="17" s="1"/>
  <c r="H81" i="10" s="1" a="1"/>
  <c r="H81" i="10" s="1"/>
  <c r="N481" i="17"/>
  <c r="G482" i="17" a="1"/>
  <c r="G482" i="17" s="1"/>
  <c r="J81" i="10" s="1" a="1"/>
  <c r="J81" i="10" s="1"/>
  <c r="N482" i="17"/>
  <c r="G483" i="17" a="1"/>
  <c r="G483" i="17" s="1"/>
  <c r="L81" i="10" s="1" a="1"/>
  <c r="L81" i="10" s="1"/>
  <c r="N483" i="17"/>
  <c r="G484" i="17" a="1"/>
  <c r="G484" i="17" s="1"/>
  <c r="N81" i="10" s="1" a="1"/>
  <c r="N81" i="10" s="1"/>
  <c r="N484" i="17"/>
  <c r="G485" i="17" a="1"/>
  <c r="G485" i="17" s="1"/>
  <c r="P81" i="10" s="1" a="1"/>
  <c r="P81" i="10" s="1"/>
  <c r="N485" i="17"/>
  <c r="B486" i="17"/>
  <c r="B487" i="17" s="1"/>
  <c r="B488" i="17" s="1"/>
  <c r="B489" i="17" s="1"/>
  <c r="B490" i="17" s="1"/>
  <c r="B491" i="17" s="1"/>
  <c r="C486" i="17"/>
  <c r="F486" i="17"/>
  <c r="E82" i="10" s="1" a="1"/>
  <c r="E82" i="10" s="1"/>
  <c r="G486" i="17" a="1"/>
  <c r="G486" i="17" s="1"/>
  <c r="F82" i="10" s="1" a="1"/>
  <c r="F82" i="10" s="1"/>
  <c r="M486" i="17"/>
  <c r="N486" i="17"/>
  <c r="P486" i="17" s="1"/>
  <c r="G487" i="17" a="1"/>
  <c r="G487" i="17" s="1"/>
  <c r="H82" i="10" s="1" a="1"/>
  <c r="H82" i="10" s="1"/>
  <c r="N487" i="17"/>
  <c r="G488" i="17" a="1"/>
  <c r="G488" i="17" s="1"/>
  <c r="J82" i="10" s="1" a="1"/>
  <c r="J82" i="10" s="1"/>
  <c r="N488" i="17"/>
  <c r="G489" i="17" a="1"/>
  <c r="G489" i="17" s="1"/>
  <c r="L82" i="10" s="1" a="1"/>
  <c r="L82" i="10" s="1"/>
  <c r="N489" i="17"/>
  <c r="G490" i="17" a="1"/>
  <c r="G490" i="17" s="1"/>
  <c r="N82" i="10" s="1" a="1"/>
  <c r="N82" i="10" s="1"/>
  <c r="N490" i="17"/>
  <c r="G491" i="17" a="1"/>
  <c r="G491" i="17" s="1"/>
  <c r="P82" i="10" s="1" a="1"/>
  <c r="P82" i="10" s="1"/>
  <c r="N491" i="17"/>
  <c r="B492" i="17"/>
  <c r="B493" i="17" s="1"/>
  <c r="B494" i="17" s="1"/>
  <c r="B495" i="17" s="1"/>
  <c r="B496" i="17" s="1"/>
  <c r="B497" i="17" s="1"/>
  <c r="C492" i="17"/>
  <c r="F492" i="17"/>
  <c r="E83" i="10" s="1" a="1"/>
  <c r="E83" i="10" s="1"/>
  <c r="G492" i="17" a="1"/>
  <c r="G492" i="17" s="1"/>
  <c r="F83" i="10" s="1" a="1"/>
  <c r="F83" i="10" s="1"/>
  <c r="M492" i="17"/>
  <c r="N492" i="17"/>
  <c r="P492" i="17" s="1"/>
  <c r="G493" i="17" a="1"/>
  <c r="G493" i="17" s="1"/>
  <c r="H83" i="10" s="1" a="1"/>
  <c r="H83" i="10" s="1"/>
  <c r="N493" i="17"/>
  <c r="G494" i="17" a="1"/>
  <c r="G494" i="17" s="1"/>
  <c r="J83" i="10" s="1" a="1"/>
  <c r="J83" i="10" s="1"/>
  <c r="N494" i="17"/>
  <c r="G495" i="17" a="1"/>
  <c r="G495" i="17" s="1"/>
  <c r="L83" i="10" s="1" a="1"/>
  <c r="L83" i="10" s="1"/>
  <c r="N495" i="17"/>
  <c r="G496" i="17" a="1"/>
  <c r="G496" i="17" s="1"/>
  <c r="N83" i="10" s="1" a="1"/>
  <c r="N83" i="10" s="1"/>
  <c r="N496" i="17"/>
  <c r="G497" i="17" a="1"/>
  <c r="G497" i="17" s="1"/>
  <c r="P83" i="10" s="1" a="1"/>
  <c r="P83" i="10" s="1"/>
  <c r="N497" i="17"/>
  <c r="B498" i="17"/>
  <c r="B499" i="17" s="1"/>
  <c r="B500" i="17" s="1"/>
  <c r="B501" i="17" s="1"/>
  <c r="B502" i="17" s="1"/>
  <c r="B503" i="17" s="1"/>
  <c r="C498" i="17"/>
  <c r="F498" i="17"/>
  <c r="E84" i="10" s="1" a="1"/>
  <c r="E84" i="10" s="1"/>
  <c r="G498" i="17" a="1"/>
  <c r="G498" i="17" s="1"/>
  <c r="F84" i="10" s="1" a="1"/>
  <c r="F84" i="10" s="1"/>
  <c r="M498" i="17"/>
  <c r="N498" i="17"/>
  <c r="P498" i="17" s="1"/>
  <c r="G499" i="17" a="1"/>
  <c r="G499" i="17" s="1"/>
  <c r="H84" i="10" s="1" a="1"/>
  <c r="H84" i="10" s="1"/>
  <c r="N499" i="17"/>
  <c r="G500" i="17" a="1"/>
  <c r="G500" i="17" s="1"/>
  <c r="J84" i="10" s="1" a="1"/>
  <c r="J84" i="10" s="1"/>
  <c r="N500" i="17"/>
  <c r="G501" i="17" a="1"/>
  <c r="G501" i="17" s="1"/>
  <c r="L84" i="10" s="1" a="1"/>
  <c r="L84" i="10" s="1"/>
  <c r="N501" i="17"/>
  <c r="G502" i="17" a="1"/>
  <c r="G502" i="17" s="1"/>
  <c r="N84" i="10" s="1" a="1"/>
  <c r="N84" i="10" s="1"/>
  <c r="N502" i="17"/>
  <c r="G503" i="17" a="1"/>
  <c r="G503" i="17" s="1"/>
  <c r="P84" i="10" s="1" a="1"/>
  <c r="P84" i="10" s="1"/>
  <c r="N503" i="17"/>
  <c r="B504" i="17"/>
  <c r="B505" i="17" s="1"/>
  <c r="B506" i="17" s="1"/>
  <c r="B507" i="17" s="1"/>
  <c r="B508" i="17" s="1"/>
  <c r="B509" i="17" s="1"/>
  <c r="C504" i="17"/>
  <c r="F504" i="17"/>
  <c r="E85" i="10" s="1" a="1"/>
  <c r="E85" i="10" s="1"/>
  <c r="G504" i="17" a="1"/>
  <c r="G504" i="17" s="1"/>
  <c r="F85" i="10" s="1" a="1"/>
  <c r="F85" i="10" s="1"/>
  <c r="M504" i="17"/>
  <c r="N504" i="17"/>
  <c r="P504" i="17" s="1"/>
  <c r="G505" i="17" a="1"/>
  <c r="G505" i="17" s="1"/>
  <c r="H85" i="10" s="1" a="1"/>
  <c r="H85" i="10" s="1"/>
  <c r="N505" i="17"/>
  <c r="G506" i="17" a="1"/>
  <c r="G506" i="17" s="1"/>
  <c r="J85" i="10" s="1" a="1"/>
  <c r="J85" i="10" s="1"/>
  <c r="N506" i="17"/>
  <c r="G507" i="17" a="1"/>
  <c r="G507" i="17" s="1"/>
  <c r="L85" i="10" s="1" a="1"/>
  <c r="L85" i="10" s="1"/>
  <c r="N507" i="17"/>
  <c r="G508" i="17" a="1"/>
  <c r="G508" i="17" s="1"/>
  <c r="N85" i="10" s="1" a="1"/>
  <c r="N85" i="10" s="1"/>
  <c r="N508" i="17"/>
  <c r="G509" i="17" a="1"/>
  <c r="G509" i="17" s="1"/>
  <c r="P85" i="10" s="1" a="1"/>
  <c r="P85" i="10" s="1"/>
  <c r="N509" i="17"/>
  <c r="B510" i="17"/>
  <c r="B511" i="17" s="1"/>
  <c r="B512" i="17" s="1"/>
  <c r="B513" i="17" s="1"/>
  <c r="B514" i="17" s="1"/>
  <c r="B515" i="17" s="1"/>
  <c r="C510" i="17"/>
  <c r="F510" i="17"/>
  <c r="E86" i="10" s="1" a="1"/>
  <c r="E86" i="10" s="1"/>
  <c r="G510" i="17" a="1"/>
  <c r="G510" i="17" s="1"/>
  <c r="F86" i="10" s="1" a="1"/>
  <c r="F86" i="10" s="1"/>
  <c r="M510" i="17"/>
  <c r="N510" i="17"/>
  <c r="P510" i="17" s="1"/>
  <c r="G511" i="17" a="1"/>
  <c r="G511" i="17" s="1"/>
  <c r="H86" i="10" s="1" a="1"/>
  <c r="H86" i="10" s="1"/>
  <c r="N511" i="17"/>
  <c r="G512" i="17" a="1"/>
  <c r="G512" i="17" s="1"/>
  <c r="J86" i="10" s="1" a="1"/>
  <c r="J86" i="10" s="1"/>
  <c r="N512" i="17"/>
  <c r="G513" i="17" a="1"/>
  <c r="G513" i="17" s="1"/>
  <c r="L86" i="10" s="1" a="1"/>
  <c r="L86" i="10" s="1"/>
  <c r="N513" i="17"/>
  <c r="G514" i="17" a="1"/>
  <c r="G514" i="17" s="1"/>
  <c r="N86" i="10" s="1" a="1"/>
  <c r="N86" i="10" s="1"/>
  <c r="N514" i="17"/>
  <c r="G515" i="17" a="1"/>
  <c r="G515" i="17" s="1"/>
  <c r="P86" i="10" s="1" a="1"/>
  <c r="P86" i="10" s="1"/>
  <c r="N515" i="17"/>
  <c r="B516" i="17"/>
  <c r="B517" i="17" s="1"/>
  <c r="B518" i="17" s="1"/>
  <c r="B519" i="17" s="1"/>
  <c r="B520" i="17" s="1"/>
  <c r="B521" i="17" s="1"/>
  <c r="C516" i="17"/>
  <c r="F516" i="17"/>
  <c r="E87" i="10" s="1" a="1"/>
  <c r="E87" i="10" s="1"/>
  <c r="G516" i="17" a="1"/>
  <c r="G516" i="17" s="1"/>
  <c r="F87" i="10" s="1" a="1"/>
  <c r="F87" i="10" s="1"/>
  <c r="M516" i="17"/>
  <c r="N516" i="17"/>
  <c r="P516" i="17" s="1"/>
  <c r="G517" i="17" a="1"/>
  <c r="G517" i="17" s="1"/>
  <c r="H87" i="10" s="1" a="1"/>
  <c r="H87" i="10" s="1"/>
  <c r="N517" i="17"/>
  <c r="G518" i="17" a="1"/>
  <c r="G518" i="17" s="1"/>
  <c r="J87" i="10" s="1" a="1"/>
  <c r="J87" i="10" s="1"/>
  <c r="N518" i="17"/>
  <c r="G519" i="17" a="1"/>
  <c r="G519" i="17" s="1"/>
  <c r="L87" i="10" s="1" a="1"/>
  <c r="L87" i="10" s="1"/>
  <c r="N519" i="17"/>
  <c r="G520" i="17" a="1"/>
  <c r="G520" i="17" s="1"/>
  <c r="N87" i="10" s="1" a="1"/>
  <c r="N87" i="10" s="1"/>
  <c r="N520" i="17"/>
  <c r="G521" i="17" a="1"/>
  <c r="G521" i="17" s="1"/>
  <c r="P87" i="10" s="1" a="1"/>
  <c r="P87" i="10" s="1"/>
  <c r="N521" i="17"/>
  <c r="B522" i="17"/>
  <c r="B523" i="17" s="1"/>
  <c r="B524" i="17" s="1"/>
  <c r="B525" i="17" s="1"/>
  <c r="B526" i="17" s="1"/>
  <c r="B527" i="17" s="1"/>
  <c r="C522" i="17"/>
  <c r="F522" i="17"/>
  <c r="E88" i="10" s="1" a="1"/>
  <c r="E88" i="10" s="1"/>
  <c r="G522" i="17" a="1"/>
  <c r="G522" i="17" s="1"/>
  <c r="F88" i="10" s="1" a="1"/>
  <c r="F88" i="10" s="1"/>
  <c r="M522" i="17"/>
  <c r="N522" i="17"/>
  <c r="P522" i="17" s="1"/>
  <c r="G523" i="17" a="1"/>
  <c r="G523" i="17" s="1"/>
  <c r="H88" i="10" s="1" a="1"/>
  <c r="H88" i="10" s="1"/>
  <c r="N523" i="17"/>
  <c r="G524" i="17" a="1"/>
  <c r="G524" i="17" s="1"/>
  <c r="J88" i="10" s="1" a="1"/>
  <c r="J88" i="10" s="1"/>
  <c r="N524" i="17"/>
  <c r="G525" i="17" a="1"/>
  <c r="G525" i="17" s="1"/>
  <c r="L88" i="10" s="1" a="1"/>
  <c r="L88" i="10" s="1"/>
  <c r="N525" i="17"/>
  <c r="G526" i="17" a="1"/>
  <c r="G526" i="17" s="1"/>
  <c r="N88" i="10" s="1" a="1"/>
  <c r="N88" i="10" s="1"/>
  <c r="N526" i="17"/>
  <c r="G527" i="17" a="1"/>
  <c r="G527" i="17" s="1"/>
  <c r="P88" i="10" s="1" a="1"/>
  <c r="P88" i="10" s="1"/>
  <c r="N527" i="17"/>
  <c r="B528" i="17"/>
  <c r="B529" i="17" s="1"/>
  <c r="B530" i="17" s="1"/>
  <c r="B531" i="17" s="1"/>
  <c r="B532" i="17" s="1"/>
  <c r="B533" i="17" s="1"/>
  <c r="C528" i="17"/>
  <c r="F528" i="17"/>
  <c r="E89" i="10" s="1" a="1"/>
  <c r="E89" i="10" s="1"/>
  <c r="G528" i="17" a="1"/>
  <c r="G528" i="17" s="1"/>
  <c r="F89" i="10" s="1" a="1"/>
  <c r="F89" i="10" s="1"/>
  <c r="M528" i="17"/>
  <c r="N528" i="17"/>
  <c r="P528" i="17" s="1"/>
  <c r="G529" i="17" a="1"/>
  <c r="G529" i="17" s="1"/>
  <c r="H89" i="10" s="1" a="1"/>
  <c r="H89" i="10" s="1"/>
  <c r="N529" i="17"/>
  <c r="G530" i="17" a="1"/>
  <c r="G530" i="17" s="1"/>
  <c r="J89" i="10" s="1" a="1"/>
  <c r="J89" i="10" s="1"/>
  <c r="N530" i="17"/>
  <c r="G531" i="17" a="1"/>
  <c r="G531" i="17" s="1"/>
  <c r="L89" i="10" s="1" a="1"/>
  <c r="L89" i="10" s="1"/>
  <c r="N531" i="17"/>
  <c r="G532" i="17" a="1"/>
  <c r="G532" i="17" s="1"/>
  <c r="N89" i="10" s="1" a="1"/>
  <c r="N89" i="10" s="1"/>
  <c r="N532" i="17"/>
  <c r="G533" i="17" a="1"/>
  <c r="G533" i="17" s="1"/>
  <c r="P89" i="10" s="1" a="1"/>
  <c r="P89" i="10" s="1"/>
  <c r="N533" i="17"/>
  <c r="B534" i="17"/>
  <c r="B535" i="17" s="1"/>
  <c r="B536" i="17" s="1"/>
  <c r="B537" i="17" s="1"/>
  <c r="B538" i="17" s="1"/>
  <c r="B539" i="17" s="1"/>
  <c r="C534" i="17"/>
  <c r="F534" i="17"/>
  <c r="E90" i="10" s="1" a="1"/>
  <c r="E90" i="10" s="1"/>
  <c r="G534" i="17" a="1"/>
  <c r="G534" i="17" s="1"/>
  <c r="F90" i="10" s="1" a="1"/>
  <c r="F90" i="10" s="1"/>
  <c r="M534" i="17"/>
  <c r="N534" i="17"/>
  <c r="P534" i="17"/>
  <c r="G535" i="17" a="1"/>
  <c r="G535" i="17" s="1"/>
  <c r="H90" i="10" s="1" a="1"/>
  <c r="H90" i="10" s="1"/>
  <c r="N535" i="17"/>
  <c r="G536" i="17" a="1"/>
  <c r="G536" i="17" s="1"/>
  <c r="J90" i="10" s="1" a="1"/>
  <c r="J90" i="10" s="1"/>
  <c r="N536" i="17"/>
  <c r="G537" i="17" a="1"/>
  <c r="G537" i="17" s="1"/>
  <c r="L90" i="10" s="1" a="1"/>
  <c r="L90" i="10" s="1"/>
  <c r="N537" i="17"/>
  <c r="G538" i="17" a="1"/>
  <c r="G538" i="17" s="1"/>
  <c r="N90" i="10" s="1" a="1"/>
  <c r="N90" i="10" s="1"/>
  <c r="N538" i="17"/>
  <c r="G539" i="17" a="1"/>
  <c r="G539" i="17" s="1"/>
  <c r="P90" i="10" s="1" a="1"/>
  <c r="P90" i="10" s="1"/>
  <c r="N539" i="17"/>
  <c r="B540" i="17"/>
  <c r="B541" i="17" s="1"/>
  <c r="B542" i="17" s="1"/>
  <c r="B543" i="17" s="1"/>
  <c r="B544" i="17" s="1"/>
  <c r="B545" i="17" s="1"/>
  <c r="C540" i="17"/>
  <c r="F540" i="17"/>
  <c r="E91" i="10" s="1" a="1"/>
  <c r="E91" i="10" s="1"/>
  <c r="G540" i="17" a="1"/>
  <c r="G540" i="17" s="1"/>
  <c r="F91" i="10" s="1" a="1"/>
  <c r="F91" i="10" s="1"/>
  <c r="M540" i="17"/>
  <c r="N540" i="17"/>
  <c r="P540" i="17" s="1"/>
  <c r="G541" i="17" a="1"/>
  <c r="G541" i="17" s="1"/>
  <c r="H91" i="10" s="1" a="1"/>
  <c r="H91" i="10" s="1"/>
  <c r="N541" i="17"/>
  <c r="G542" i="17" a="1"/>
  <c r="G542" i="17" s="1"/>
  <c r="J91" i="10" s="1" a="1"/>
  <c r="J91" i="10" s="1"/>
  <c r="N542" i="17"/>
  <c r="G543" i="17" a="1"/>
  <c r="G543" i="17" s="1"/>
  <c r="L91" i="10" s="1" a="1"/>
  <c r="L91" i="10" s="1"/>
  <c r="N543" i="17"/>
  <c r="G544" i="17" a="1"/>
  <c r="G544" i="17" s="1"/>
  <c r="N91" i="10" s="1" a="1"/>
  <c r="N91" i="10" s="1"/>
  <c r="N544" i="17"/>
  <c r="G545" i="17" a="1"/>
  <c r="G545" i="17" s="1"/>
  <c r="P91" i="10" s="1" a="1"/>
  <c r="P91" i="10" s="1"/>
  <c r="N545" i="17"/>
  <c r="B546" i="17"/>
  <c r="A92" i="10" s="1" a="1"/>
  <c r="A92" i="10" s="1"/>
  <c r="C546" i="17"/>
  <c r="F546" i="17"/>
  <c r="E92" i="10" s="1" a="1"/>
  <c r="E92" i="10" s="1"/>
  <c r="G546" i="17" a="1"/>
  <c r="G546" i="17" s="1"/>
  <c r="F92" i="10" s="1" a="1"/>
  <c r="F92" i="10" s="1"/>
  <c r="M546" i="17"/>
  <c r="N546" i="17"/>
  <c r="P546" i="17"/>
  <c r="G547" i="17" a="1"/>
  <c r="G547" i="17" s="1"/>
  <c r="H92" i="10" s="1" a="1"/>
  <c r="H92" i="10" s="1"/>
  <c r="N547" i="17"/>
  <c r="G548" i="17" a="1"/>
  <c r="G548" i="17" s="1"/>
  <c r="J92" i="10" s="1" a="1"/>
  <c r="J92" i="10" s="1"/>
  <c r="N548" i="17"/>
  <c r="G549" i="17" a="1"/>
  <c r="G549" i="17" s="1"/>
  <c r="L92" i="10" s="1" a="1"/>
  <c r="L92" i="10" s="1"/>
  <c r="N549" i="17"/>
  <c r="G550" i="17" a="1"/>
  <c r="G550" i="17" s="1"/>
  <c r="N92" i="10" s="1" a="1"/>
  <c r="N92" i="10" s="1"/>
  <c r="N550" i="17"/>
  <c r="G551" i="17" a="1"/>
  <c r="G551" i="17" s="1"/>
  <c r="P92" i="10" s="1" a="1"/>
  <c r="P92" i="10" s="1"/>
  <c r="N551" i="17"/>
  <c r="B552" i="17"/>
  <c r="B553" i="17" s="1"/>
  <c r="B554" i="17" s="1"/>
  <c r="B555" i="17" s="1"/>
  <c r="B556" i="17" s="1"/>
  <c r="B557" i="17" s="1"/>
  <c r="C552" i="17"/>
  <c r="F552" i="17"/>
  <c r="E93" i="10" s="1" a="1"/>
  <c r="E93" i="10" s="1"/>
  <c r="G552" i="17" a="1"/>
  <c r="G552" i="17" s="1"/>
  <c r="F93" i="10" s="1" a="1"/>
  <c r="F93" i="10" s="1"/>
  <c r="M552" i="17"/>
  <c r="N552" i="17"/>
  <c r="P552" i="17" s="1"/>
  <c r="G553" i="17" a="1"/>
  <c r="G553" i="17" s="1"/>
  <c r="H93" i="10" s="1" a="1"/>
  <c r="H93" i="10" s="1"/>
  <c r="N553" i="17"/>
  <c r="G554" i="17" a="1"/>
  <c r="G554" i="17" s="1"/>
  <c r="J93" i="10" s="1" a="1"/>
  <c r="J93" i="10" s="1"/>
  <c r="N554" i="17"/>
  <c r="G555" i="17" a="1"/>
  <c r="G555" i="17" s="1"/>
  <c r="L93" i="10" s="1" a="1"/>
  <c r="L93" i="10" s="1"/>
  <c r="N555" i="17"/>
  <c r="G556" i="17" a="1"/>
  <c r="G556" i="17" s="1"/>
  <c r="N93" i="10" s="1" a="1"/>
  <c r="N93" i="10" s="1"/>
  <c r="N556" i="17"/>
  <c r="G557" i="17" a="1"/>
  <c r="G557" i="17" s="1"/>
  <c r="P93" i="10" s="1" a="1"/>
  <c r="P93" i="10" s="1"/>
  <c r="N557" i="17"/>
  <c r="B558" i="17"/>
  <c r="B559" i="17" s="1"/>
  <c r="B560" i="17" s="1"/>
  <c r="B561" i="17" s="1"/>
  <c r="B562" i="17" s="1"/>
  <c r="B563" i="17" s="1"/>
  <c r="C558" i="17"/>
  <c r="F558" i="17"/>
  <c r="E94" i="10" s="1" a="1"/>
  <c r="E94" i="10" s="1"/>
  <c r="G558" i="17" a="1"/>
  <c r="G558" i="17" s="1"/>
  <c r="F94" i="10" s="1" a="1"/>
  <c r="F94" i="10" s="1"/>
  <c r="M558" i="17"/>
  <c r="N558" i="17"/>
  <c r="P558" i="17" s="1"/>
  <c r="G559" i="17" a="1"/>
  <c r="G559" i="17" s="1"/>
  <c r="H94" i="10" s="1" a="1"/>
  <c r="H94" i="10" s="1"/>
  <c r="N559" i="17"/>
  <c r="G560" i="17" a="1"/>
  <c r="G560" i="17" s="1"/>
  <c r="J94" i="10" s="1" a="1"/>
  <c r="J94" i="10" s="1"/>
  <c r="N560" i="17"/>
  <c r="G561" i="17" a="1"/>
  <c r="G561" i="17" s="1"/>
  <c r="L94" i="10" s="1" a="1"/>
  <c r="L94" i="10" s="1"/>
  <c r="N561" i="17"/>
  <c r="G562" i="17" a="1"/>
  <c r="G562" i="17" s="1"/>
  <c r="N94" i="10" s="1" a="1"/>
  <c r="N94" i="10" s="1"/>
  <c r="N562" i="17"/>
  <c r="G563" i="17" a="1"/>
  <c r="G563" i="17" s="1"/>
  <c r="P94" i="10" s="1" a="1"/>
  <c r="P94" i="10" s="1"/>
  <c r="N563" i="17"/>
  <c r="B564" i="17"/>
  <c r="B565" i="17" s="1"/>
  <c r="B566" i="17" s="1"/>
  <c r="B567" i="17" s="1"/>
  <c r="B568" i="17" s="1"/>
  <c r="B569" i="17" s="1"/>
  <c r="C564" i="17"/>
  <c r="F564" i="17"/>
  <c r="E95" i="10" s="1" a="1"/>
  <c r="E95" i="10" s="1"/>
  <c r="G564" i="17" a="1"/>
  <c r="G564" i="17" s="1"/>
  <c r="F95" i="10" s="1" a="1"/>
  <c r="F95" i="10" s="1"/>
  <c r="M564" i="17"/>
  <c r="N564" i="17"/>
  <c r="P564" i="17" s="1"/>
  <c r="G565" i="17" a="1"/>
  <c r="G565" i="17" s="1"/>
  <c r="H95" i="10" s="1" a="1"/>
  <c r="H95" i="10" s="1"/>
  <c r="N565" i="17"/>
  <c r="G566" i="17" a="1"/>
  <c r="G566" i="17" s="1"/>
  <c r="J95" i="10" s="1" a="1"/>
  <c r="J95" i="10" s="1"/>
  <c r="N566" i="17"/>
  <c r="G567" i="17" a="1"/>
  <c r="G567" i="17" s="1"/>
  <c r="L95" i="10" s="1" a="1"/>
  <c r="L95" i="10" s="1"/>
  <c r="N567" i="17"/>
  <c r="G568" i="17" a="1"/>
  <c r="G568" i="17" s="1"/>
  <c r="N95" i="10" s="1" a="1"/>
  <c r="N95" i="10" s="1"/>
  <c r="N568" i="17"/>
  <c r="G569" i="17" a="1"/>
  <c r="G569" i="17" s="1"/>
  <c r="P95" i="10" s="1" a="1"/>
  <c r="P95" i="10" s="1"/>
  <c r="N569" i="17"/>
  <c r="B570" i="17"/>
  <c r="B571" i="17" s="1"/>
  <c r="B572" i="17" s="1"/>
  <c r="B573" i="17" s="1"/>
  <c r="B574" i="17" s="1"/>
  <c r="B575" i="17" s="1"/>
  <c r="C570" i="17"/>
  <c r="F570" i="17"/>
  <c r="E96" i="10" s="1" a="1"/>
  <c r="E96" i="10" s="1"/>
  <c r="G570" i="17" a="1"/>
  <c r="G570" i="17" s="1"/>
  <c r="F96" i="10" s="1" a="1"/>
  <c r="F96" i="10" s="1"/>
  <c r="M570" i="17"/>
  <c r="N570" i="17"/>
  <c r="P570" i="17"/>
  <c r="G571" i="17" a="1"/>
  <c r="G571" i="17" s="1"/>
  <c r="H96" i="10" s="1" a="1"/>
  <c r="H96" i="10" s="1"/>
  <c r="N571" i="17"/>
  <c r="G572" i="17" a="1"/>
  <c r="G572" i="17" s="1"/>
  <c r="J96" i="10" s="1" a="1"/>
  <c r="J96" i="10" s="1"/>
  <c r="N572" i="17"/>
  <c r="G573" i="17" a="1"/>
  <c r="G573" i="17" s="1"/>
  <c r="L96" i="10" s="1" a="1"/>
  <c r="L96" i="10" s="1"/>
  <c r="N573" i="17"/>
  <c r="G574" i="17" a="1"/>
  <c r="G574" i="17" s="1"/>
  <c r="N96" i="10" s="1" a="1"/>
  <c r="N96" i="10" s="1"/>
  <c r="N574" i="17"/>
  <c r="G575" i="17" a="1"/>
  <c r="G575" i="17" s="1"/>
  <c r="P96" i="10" s="1" a="1"/>
  <c r="P96" i="10" s="1"/>
  <c r="N575" i="17"/>
  <c r="B576" i="17"/>
  <c r="B577" i="17" s="1"/>
  <c r="B578" i="17" s="1"/>
  <c r="B579" i="17" s="1"/>
  <c r="B580" i="17" s="1"/>
  <c r="B581" i="17" s="1"/>
  <c r="C576" i="17"/>
  <c r="F576" i="17"/>
  <c r="E97" i="10" s="1" a="1"/>
  <c r="E97" i="10" s="1"/>
  <c r="G576" i="17" a="1"/>
  <c r="G576" i="17" s="1"/>
  <c r="F97" i="10" s="1" a="1"/>
  <c r="F97" i="10" s="1"/>
  <c r="M576" i="17"/>
  <c r="N576" i="17"/>
  <c r="P576" i="17" s="1"/>
  <c r="G577" i="17" a="1"/>
  <c r="G577" i="17" s="1"/>
  <c r="H97" i="10" s="1" a="1"/>
  <c r="H97" i="10" s="1"/>
  <c r="N577" i="17"/>
  <c r="G578" i="17" a="1"/>
  <c r="G578" i="17" s="1"/>
  <c r="J97" i="10" s="1" a="1"/>
  <c r="J97" i="10" s="1"/>
  <c r="N578" i="17"/>
  <c r="G579" i="17" a="1"/>
  <c r="G579" i="17" s="1"/>
  <c r="L97" i="10" s="1" a="1"/>
  <c r="L97" i="10" s="1"/>
  <c r="N579" i="17"/>
  <c r="G580" i="17" a="1"/>
  <c r="G580" i="17" s="1"/>
  <c r="N97" i="10" s="1" a="1"/>
  <c r="N97" i="10" s="1"/>
  <c r="N580" i="17"/>
  <c r="G581" i="17" a="1"/>
  <c r="G581" i="17" s="1"/>
  <c r="P97" i="10" s="1" a="1"/>
  <c r="P97" i="10" s="1"/>
  <c r="N581" i="17"/>
  <c r="B582" i="17"/>
  <c r="B583" i="17" s="1"/>
  <c r="B584" i="17" s="1"/>
  <c r="B585" i="17" s="1"/>
  <c r="B586" i="17" s="1"/>
  <c r="B587" i="17" s="1"/>
  <c r="C582" i="17"/>
  <c r="F582" i="17"/>
  <c r="E98" i="10" s="1" a="1"/>
  <c r="E98" i="10" s="1"/>
  <c r="G582" i="17" a="1"/>
  <c r="G582" i="17" s="1"/>
  <c r="F98" i="10" s="1" a="1"/>
  <c r="F98" i="10" s="1"/>
  <c r="M582" i="17"/>
  <c r="N582" i="17"/>
  <c r="P582" i="17"/>
  <c r="G583" i="17" a="1"/>
  <c r="G583" i="17" s="1"/>
  <c r="H98" i="10" s="1" a="1"/>
  <c r="H98" i="10" s="1"/>
  <c r="N583" i="17"/>
  <c r="G584" i="17" a="1"/>
  <c r="G584" i="17" s="1"/>
  <c r="J98" i="10" s="1" a="1"/>
  <c r="J98" i="10" s="1"/>
  <c r="N584" i="17"/>
  <c r="G585" i="17" a="1"/>
  <c r="G585" i="17" s="1"/>
  <c r="L98" i="10" s="1" a="1"/>
  <c r="L98" i="10" s="1"/>
  <c r="N585" i="17"/>
  <c r="G586" i="17" a="1"/>
  <c r="G586" i="17" s="1"/>
  <c r="N98" i="10" s="1" a="1"/>
  <c r="N98" i="10" s="1"/>
  <c r="N586" i="17"/>
  <c r="G587" i="17" a="1"/>
  <c r="G587" i="17" s="1"/>
  <c r="P98" i="10" s="1" a="1"/>
  <c r="P98" i="10" s="1"/>
  <c r="N587" i="17"/>
  <c r="B588" i="17"/>
  <c r="B589" i="17" s="1"/>
  <c r="B590" i="17" s="1"/>
  <c r="B591" i="17" s="1"/>
  <c r="B592" i="17" s="1"/>
  <c r="B593" i="17" s="1"/>
  <c r="C588" i="17"/>
  <c r="F588" i="17"/>
  <c r="E99" i="10" s="1" a="1"/>
  <c r="E99" i="10" s="1"/>
  <c r="G588" i="17" a="1"/>
  <c r="G588" i="17" s="1"/>
  <c r="F99" i="10" s="1" a="1"/>
  <c r="F99" i="10" s="1"/>
  <c r="M588" i="17"/>
  <c r="N588" i="17"/>
  <c r="P588" i="17" s="1"/>
  <c r="G589" i="17" a="1"/>
  <c r="G589" i="17" s="1"/>
  <c r="H99" i="10" s="1" a="1"/>
  <c r="H99" i="10" s="1"/>
  <c r="N589" i="17"/>
  <c r="G590" i="17" a="1"/>
  <c r="G590" i="17" s="1"/>
  <c r="J99" i="10" s="1" a="1"/>
  <c r="J99" i="10" s="1"/>
  <c r="N590" i="17"/>
  <c r="G591" i="17" a="1"/>
  <c r="G591" i="17" s="1"/>
  <c r="L99" i="10" s="1" a="1"/>
  <c r="L99" i="10" s="1"/>
  <c r="N591" i="17"/>
  <c r="G592" i="17" a="1"/>
  <c r="G592" i="17" s="1"/>
  <c r="N99" i="10" s="1" a="1"/>
  <c r="N99" i="10" s="1"/>
  <c r="N592" i="17"/>
  <c r="G593" i="17" a="1"/>
  <c r="G593" i="17" s="1"/>
  <c r="P99" i="10" s="1" a="1"/>
  <c r="P99" i="10" s="1"/>
  <c r="N593" i="17"/>
  <c r="B594" i="17"/>
  <c r="B595" i="17" s="1"/>
  <c r="B596" i="17" s="1"/>
  <c r="B597" i="17" s="1"/>
  <c r="B598" i="17" s="1"/>
  <c r="B599" i="17" s="1"/>
  <c r="C594" i="17"/>
  <c r="F594" i="17"/>
  <c r="E100" i="10" s="1" a="1"/>
  <c r="E100" i="10" s="1"/>
  <c r="G594" i="17" a="1"/>
  <c r="G594" i="17" s="1"/>
  <c r="F100" i="10" s="1" a="1"/>
  <c r="F100" i="10" s="1"/>
  <c r="M594" i="17"/>
  <c r="N594" i="17"/>
  <c r="P594" i="17" s="1"/>
  <c r="G595" i="17" a="1"/>
  <c r="G595" i="17" s="1"/>
  <c r="H100" i="10" s="1" a="1"/>
  <c r="H100" i="10" s="1"/>
  <c r="N595" i="17"/>
  <c r="G596" i="17" a="1"/>
  <c r="G596" i="17" s="1"/>
  <c r="J100" i="10" s="1" a="1"/>
  <c r="J100" i="10" s="1"/>
  <c r="N596" i="17"/>
  <c r="G597" i="17" a="1"/>
  <c r="G597" i="17" s="1"/>
  <c r="L100" i="10" s="1" a="1"/>
  <c r="L100" i="10" s="1"/>
  <c r="N597" i="17"/>
  <c r="G598" i="17" a="1"/>
  <c r="G598" i="17" s="1"/>
  <c r="N100" i="10" s="1" a="1"/>
  <c r="N100" i="10" s="1"/>
  <c r="N598" i="17"/>
  <c r="G599" i="17" a="1"/>
  <c r="G599" i="17" s="1"/>
  <c r="P100" i="10" s="1" a="1"/>
  <c r="P100" i="10" s="1"/>
  <c r="N599" i="17"/>
  <c r="B600" i="17"/>
  <c r="B601" i="17" s="1"/>
  <c r="B602" i="17" s="1"/>
  <c r="B603" i="17" s="1"/>
  <c r="B604" i="17" s="1"/>
  <c r="B605" i="17" s="1"/>
  <c r="C600" i="17"/>
  <c r="F600" i="17"/>
  <c r="E101" i="10" s="1" a="1"/>
  <c r="E101" i="10" s="1"/>
  <c r="G600" i="17" a="1"/>
  <c r="G600" i="17" s="1"/>
  <c r="F101" i="10" s="1" a="1"/>
  <c r="F101" i="10" s="1"/>
  <c r="M600" i="17"/>
  <c r="N600" i="17"/>
  <c r="P600" i="17" s="1"/>
  <c r="G601" i="17" a="1"/>
  <c r="G601" i="17" s="1"/>
  <c r="H101" i="10" s="1" a="1"/>
  <c r="H101" i="10" s="1"/>
  <c r="N601" i="17"/>
  <c r="G602" i="17" a="1"/>
  <c r="G602" i="17" s="1"/>
  <c r="J101" i="10" s="1" a="1"/>
  <c r="J101" i="10" s="1"/>
  <c r="N602" i="17"/>
  <c r="G603" i="17" a="1"/>
  <c r="G603" i="17" s="1"/>
  <c r="L101" i="10" s="1" a="1"/>
  <c r="L101" i="10" s="1"/>
  <c r="N603" i="17"/>
  <c r="G604" i="17" a="1"/>
  <c r="G604" i="17" s="1"/>
  <c r="N101" i="10" s="1" a="1"/>
  <c r="N101" i="10" s="1"/>
  <c r="N604" i="17"/>
  <c r="G605" i="17" a="1"/>
  <c r="G605" i="17" s="1"/>
  <c r="P101" i="10" s="1" a="1"/>
  <c r="P101" i="10" s="1"/>
  <c r="N605" i="17"/>
  <c r="B606" i="17"/>
  <c r="B607" i="17" s="1"/>
  <c r="B608" i="17" s="1"/>
  <c r="B609" i="17" s="1"/>
  <c r="B610" i="17" s="1"/>
  <c r="B611" i="17" s="1"/>
  <c r="C606" i="17"/>
  <c r="F606" i="17"/>
  <c r="E102" i="10" s="1" a="1"/>
  <c r="E102" i="10" s="1"/>
  <c r="G606" i="17" a="1"/>
  <c r="G606" i="17" s="1"/>
  <c r="F102" i="10" s="1" a="1"/>
  <c r="F102" i="10" s="1"/>
  <c r="M606" i="17"/>
  <c r="N606" i="17"/>
  <c r="P606" i="17" s="1"/>
  <c r="G607" i="17" a="1"/>
  <c r="G607" i="17" s="1"/>
  <c r="H102" i="10" s="1" a="1"/>
  <c r="H102" i="10" s="1"/>
  <c r="N607" i="17"/>
  <c r="G608" i="17" a="1"/>
  <c r="G608" i="17" s="1"/>
  <c r="J102" i="10" s="1" a="1"/>
  <c r="J102" i="10" s="1"/>
  <c r="N608" i="17"/>
  <c r="G609" i="17" a="1"/>
  <c r="G609" i="17" s="1"/>
  <c r="L102" i="10" s="1" a="1"/>
  <c r="L102" i="10" s="1"/>
  <c r="N609" i="17"/>
  <c r="G610" i="17" a="1"/>
  <c r="G610" i="17" s="1"/>
  <c r="N102" i="10" s="1" a="1"/>
  <c r="N102" i="10" s="1"/>
  <c r="N610" i="17"/>
  <c r="G611" i="17" a="1"/>
  <c r="G611" i="17" s="1"/>
  <c r="P102" i="10" s="1" a="1"/>
  <c r="P102" i="10" s="1"/>
  <c r="N611" i="17"/>
  <c r="B612" i="17"/>
  <c r="B613" i="17" s="1"/>
  <c r="B614" i="17" s="1"/>
  <c r="B615" i="17" s="1"/>
  <c r="B616" i="17" s="1"/>
  <c r="B617" i="17" s="1"/>
  <c r="C612" i="17"/>
  <c r="F612" i="17"/>
  <c r="E103" i="10" s="1" a="1"/>
  <c r="E103" i="10" s="1"/>
  <c r="G612" i="17" a="1"/>
  <c r="G612" i="17" s="1"/>
  <c r="F103" i="10" s="1" a="1"/>
  <c r="F103" i="10" s="1"/>
  <c r="M612" i="17"/>
  <c r="N612" i="17"/>
  <c r="P612" i="17" s="1"/>
  <c r="G613" i="17" a="1"/>
  <c r="G613" i="17" s="1"/>
  <c r="H103" i="10" s="1" a="1"/>
  <c r="H103" i="10" s="1"/>
  <c r="N613" i="17"/>
  <c r="G614" i="17" a="1"/>
  <c r="G614" i="17" s="1"/>
  <c r="J103" i="10" s="1" a="1"/>
  <c r="J103" i="10" s="1"/>
  <c r="N614" i="17"/>
  <c r="G615" i="17" a="1"/>
  <c r="G615" i="17" s="1"/>
  <c r="L103" i="10" s="1" a="1"/>
  <c r="L103" i="10" s="1"/>
  <c r="N615" i="17"/>
  <c r="G616" i="17" a="1"/>
  <c r="G616" i="17" s="1"/>
  <c r="N103" i="10" s="1" a="1"/>
  <c r="N103" i="10" s="1"/>
  <c r="N616" i="17"/>
  <c r="G617" i="17" a="1"/>
  <c r="G617" i="17"/>
  <c r="P103" i="10" s="1" a="1"/>
  <c r="P103" i="10" s="1"/>
  <c r="N617" i="17"/>
  <c r="B618" i="17"/>
  <c r="B619" i="17" s="1"/>
  <c r="B620" i="17" s="1"/>
  <c r="B621" i="17" s="1"/>
  <c r="B622" i="17" s="1"/>
  <c r="B623" i="17" s="1"/>
  <c r="C618" i="17"/>
  <c r="F618" i="17"/>
  <c r="E104" i="10" s="1" a="1"/>
  <c r="E104" i="10" s="1"/>
  <c r="G618" i="17" a="1"/>
  <c r="G618" i="17" s="1"/>
  <c r="F104" i="10" s="1" a="1"/>
  <c r="F104" i="10" s="1"/>
  <c r="M618" i="17"/>
  <c r="N618" i="17"/>
  <c r="P618" i="17" s="1"/>
  <c r="G619" i="17" a="1"/>
  <c r="G619" i="17" s="1"/>
  <c r="H104" i="10" s="1" a="1"/>
  <c r="H104" i="10" s="1"/>
  <c r="N619" i="17"/>
  <c r="G620" i="17" a="1"/>
  <c r="G620" i="17" s="1"/>
  <c r="J104" i="10" s="1" a="1"/>
  <c r="J104" i="10" s="1"/>
  <c r="N620" i="17"/>
  <c r="G621" i="17" a="1"/>
  <c r="G621" i="17" s="1"/>
  <c r="L104" i="10" s="1" a="1"/>
  <c r="L104" i="10" s="1"/>
  <c r="N621" i="17"/>
  <c r="G622" i="17" a="1"/>
  <c r="G622" i="17" s="1"/>
  <c r="N104" i="10" s="1" a="1"/>
  <c r="N104" i="10" s="1"/>
  <c r="N622" i="17"/>
  <c r="G623" i="17" a="1"/>
  <c r="G623" i="17" s="1"/>
  <c r="P104" i="10" s="1" a="1"/>
  <c r="P104" i="10" s="1"/>
  <c r="N623" i="17"/>
  <c r="B624" i="17"/>
  <c r="B625" i="17" s="1"/>
  <c r="B626" i="17" s="1"/>
  <c r="B627" i="17" s="1"/>
  <c r="B628" i="17" s="1"/>
  <c r="B629" i="17" s="1"/>
  <c r="C624" i="17"/>
  <c r="F624" i="17"/>
  <c r="E105" i="10" s="1" a="1"/>
  <c r="E105" i="10" s="1"/>
  <c r="G624" i="17" a="1"/>
  <c r="G624" i="17" s="1"/>
  <c r="F105" i="10" s="1" a="1"/>
  <c r="F105" i="10" s="1"/>
  <c r="M624" i="17"/>
  <c r="N624" i="17"/>
  <c r="P624" i="17" s="1"/>
  <c r="G625" i="17" a="1"/>
  <c r="G625" i="17" s="1"/>
  <c r="H105" i="10" s="1" a="1"/>
  <c r="H105" i="10" s="1"/>
  <c r="N625" i="17"/>
  <c r="G626" i="17" a="1"/>
  <c r="G626" i="17" s="1"/>
  <c r="J105" i="10" s="1" a="1"/>
  <c r="J105" i="10" s="1"/>
  <c r="N626" i="17"/>
  <c r="G627" i="17" a="1"/>
  <c r="G627" i="17" s="1"/>
  <c r="L105" i="10" s="1" a="1"/>
  <c r="L105" i="10" s="1"/>
  <c r="N627" i="17"/>
  <c r="G628" i="17" a="1"/>
  <c r="G628" i="17" s="1"/>
  <c r="N105" i="10" s="1" a="1"/>
  <c r="N105" i="10" s="1"/>
  <c r="N628" i="17"/>
  <c r="G629" i="17" a="1"/>
  <c r="G629" i="17" s="1"/>
  <c r="P105" i="10" s="1" a="1"/>
  <c r="P105" i="10" s="1"/>
  <c r="N629" i="17"/>
  <c r="B630" i="17"/>
  <c r="B631" i="17" s="1"/>
  <c r="B632" i="17" s="1"/>
  <c r="B633" i="17" s="1"/>
  <c r="B634" i="17" s="1"/>
  <c r="B635" i="17" s="1"/>
  <c r="C630" i="17"/>
  <c r="F630" i="17"/>
  <c r="E106" i="10" s="1" a="1"/>
  <c r="E106" i="10" s="1"/>
  <c r="G630" i="17" a="1"/>
  <c r="G630" i="17" s="1"/>
  <c r="F106" i="10" s="1" a="1"/>
  <c r="F106" i="10" s="1"/>
  <c r="M630" i="17"/>
  <c r="N630" i="17"/>
  <c r="P630" i="17" s="1"/>
  <c r="G631" i="17" a="1"/>
  <c r="G631" i="17" s="1"/>
  <c r="H106" i="10" s="1" a="1"/>
  <c r="H106" i="10" s="1"/>
  <c r="N631" i="17"/>
  <c r="G632" i="17" a="1"/>
  <c r="G632" i="17" s="1"/>
  <c r="J106" i="10" s="1" a="1"/>
  <c r="J106" i="10" s="1"/>
  <c r="N632" i="17"/>
  <c r="G633" i="17" a="1"/>
  <c r="G633" i="17" s="1"/>
  <c r="L106" i="10" s="1" a="1"/>
  <c r="L106" i="10" s="1"/>
  <c r="N633" i="17"/>
  <c r="G634" i="17" a="1"/>
  <c r="G634" i="17" s="1"/>
  <c r="N106" i="10" s="1" a="1"/>
  <c r="N106" i="10" s="1"/>
  <c r="N634" i="17"/>
  <c r="G635" i="17" a="1"/>
  <c r="G635" i="17" s="1"/>
  <c r="P106" i="10" s="1" a="1"/>
  <c r="P106" i="10" s="1"/>
  <c r="N635" i="17"/>
  <c r="B636" i="17"/>
  <c r="B637" i="17" s="1"/>
  <c r="B638" i="17" s="1"/>
  <c r="B639" i="17" s="1"/>
  <c r="B640" i="17" s="1"/>
  <c r="B641" i="17" s="1"/>
  <c r="C636" i="17"/>
  <c r="F636" i="17"/>
  <c r="E107" i="10" s="1" a="1"/>
  <c r="E107" i="10" s="1"/>
  <c r="G636" i="17" a="1"/>
  <c r="G636" i="17" s="1"/>
  <c r="F107" i="10" s="1" a="1"/>
  <c r="F107" i="10" s="1"/>
  <c r="M636" i="17"/>
  <c r="N636" i="17"/>
  <c r="P636" i="17"/>
  <c r="G637" i="17" a="1"/>
  <c r="G637" i="17" s="1"/>
  <c r="H107" i="10" s="1" a="1"/>
  <c r="H107" i="10" s="1"/>
  <c r="N637" i="17"/>
  <c r="G638" i="17" a="1"/>
  <c r="G638" i="17" s="1"/>
  <c r="J107" i="10" s="1" a="1"/>
  <c r="J107" i="10" s="1"/>
  <c r="N638" i="17"/>
  <c r="G639" i="17" a="1"/>
  <c r="G639" i="17" s="1"/>
  <c r="L107" i="10" s="1" a="1"/>
  <c r="L107" i="10" s="1"/>
  <c r="N639" i="17"/>
  <c r="G640" i="17" a="1"/>
  <c r="G640" i="17" s="1"/>
  <c r="N107" i="10" s="1" a="1"/>
  <c r="N107" i="10" s="1"/>
  <c r="N640" i="17"/>
  <c r="G641" i="17" a="1"/>
  <c r="G641" i="17" s="1"/>
  <c r="P107" i="10" s="1" a="1"/>
  <c r="P107" i="10" s="1"/>
  <c r="N641" i="17"/>
  <c r="B642" i="17"/>
  <c r="B643" i="17" s="1"/>
  <c r="B644" i="17" s="1"/>
  <c r="B645" i="17" s="1"/>
  <c r="B646" i="17" s="1"/>
  <c r="B647" i="17" s="1"/>
  <c r="C642" i="17"/>
  <c r="F642" i="17"/>
  <c r="E108" i="10" s="1" a="1"/>
  <c r="E108" i="10" s="1"/>
  <c r="G642" i="17" a="1"/>
  <c r="G642" i="17" s="1"/>
  <c r="F108" i="10" s="1" a="1"/>
  <c r="F108" i="10" s="1"/>
  <c r="M642" i="17"/>
  <c r="N642" i="17"/>
  <c r="P642" i="17" s="1"/>
  <c r="G643" i="17" a="1"/>
  <c r="G643" i="17"/>
  <c r="H108" i="10" s="1" a="1"/>
  <c r="H108" i="10" s="1"/>
  <c r="N643" i="17"/>
  <c r="G644" i="17" a="1"/>
  <c r="G644" i="17" s="1"/>
  <c r="J108" i="10" s="1" a="1"/>
  <c r="J108" i="10" s="1"/>
  <c r="N644" i="17"/>
  <c r="G645" i="17" a="1"/>
  <c r="G645" i="17" s="1"/>
  <c r="L108" i="10" s="1" a="1"/>
  <c r="L108" i="10" s="1"/>
  <c r="N645" i="17"/>
  <c r="G646" i="17" a="1"/>
  <c r="G646" i="17" s="1"/>
  <c r="N108" i="10" s="1" a="1"/>
  <c r="N108" i="10" s="1"/>
  <c r="N646" i="17"/>
  <c r="G647" i="17" a="1"/>
  <c r="G647" i="17" s="1"/>
  <c r="P108" i="10" s="1" a="1"/>
  <c r="P108" i="10" s="1"/>
  <c r="N647" i="17"/>
  <c r="B648" i="17"/>
  <c r="B649" i="17" s="1"/>
  <c r="B650" i="17" s="1"/>
  <c r="B651" i="17" s="1"/>
  <c r="B652" i="17" s="1"/>
  <c r="B653" i="17" s="1"/>
  <c r="C648" i="17"/>
  <c r="F648" i="17"/>
  <c r="E109" i="10" s="1" a="1"/>
  <c r="E109" i="10" s="1"/>
  <c r="G648" i="17" a="1"/>
  <c r="G648" i="17" s="1"/>
  <c r="F109" i="10" s="1" a="1"/>
  <c r="F109" i="10" s="1"/>
  <c r="M648" i="17"/>
  <c r="N648" i="17"/>
  <c r="P648" i="17" s="1"/>
  <c r="G649" i="17" a="1"/>
  <c r="G649" i="17" s="1"/>
  <c r="H109" i="10" s="1" a="1"/>
  <c r="H109" i="10" s="1"/>
  <c r="N649" i="17"/>
  <c r="G650" i="17" a="1"/>
  <c r="G650" i="17" s="1"/>
  <c r="J109" i="10" s="1" a="1"/>
  <c r="J109" i="10" s="1"/>
  <c r="N650" i="17"/>
  <c r="G651" i="17" a="1"/>
  <c r="G651" i="17" s="1"/>
  <c r="L109" i="10" s="1" a="1"/>
  <c r="L109" i="10" s="1"/>
  <c r="N651" i="17"/>
  <c r="G652" i="17" a="1"/>
  <c r="G652" i="17" s="1"/>
  <c r="N109" i="10" s="1" a="1"/>
  <c r="N109" i="10" s="1"/>
  <c r="N652" i="17"/>
  <c r="G653" i="17" a="1"/>
  <c r="G653" i="17" s="1"/>
  <c r="P109" i="10" s="1" a="1"/>
  <c r="P109" i="10" s="1"/>
  <c r="N653" i="17"/>
  <c r="B654" i="17"/>
  <c r="B655" i="17" s="1"/>
  <c r="B656" i="17" s="1"/>
  <c r="B657" i="17" s="1"/>
  <c r="B658" i="17" s="1"/>
  <c r="B659" i="17" s="1"/>
  <c r="C654" i="17"/>
  <c r="F654" i="17"/>
  <c r="E110" i="10" s="1" a="1"/>
  <c r="E110" i="10" s="1"/>
  <c r="G654" i="17" a="1"/>
  <c r="G654" i="17" s="1"/>
  <c r="F110" i="10" s="1" a="1"/>
  <c r="F110" i="10" s="1"/>
  <c r="M654" i="17"/>
  <c r="N654" i="17"/>
  <c r="P654" i="17" s="1"/>
  <c r="G655" i="17" a="1"/>
  <c r="G655" i="17" s="1"/>
  <c r="H110" i="10" s="1" a="1"/>
  <c r="H110" i="10" s="1"/>
  <c r="N655" i="17"/>
  <c r="G656" i="17" a="1"/>
  <c r="G656" i="17" s="1"/>
  <c r="J110" i="10" s="1" a="1"/>
  <c r="J110" i="10" s="1"/>
  <c r="N656" i="17"/>
  <c r="G657" i="17" a="1"/>
  <c r="G657" i="17" s="1"/>
  <c r="L110" i="10" s="1" a="1"/>
  <c r="L110" i="10" s="1"/>
  <c r="N657" i="17"/>
  <c r="G658" i="17" a="1"/>
  <c r="G658" i="17" s="1"/>
  <c r="N110" i="10" s="1" a="1"/>
  <c r="N110" i="10" s="1"/>
  <c r="N658" i="17"/>
  <c r="G659" i="17" a="1"/>
  <c r="G659" i="17" s="1"/>
  <c r="P110" i="10" s="1" a="1"/>
  <c r="P110" i="10" s="1"/>
  <c r="N659" i="17"/>
  <c r="B660" i="17"/>
  <c r="B661" i="17" s="1"/>
  <c r="B662" i="17" s="1"/>
  <c r="B663" i="17" s="1"/>
  <c r="B664" i="17" s="1"/>
  <c r="B665" i="17" s="1"/>
  <c r="C660" i="17"/>
  <c r="F660" i="17"/>
  <c r="E111" i="10" s="1" a="1"/>
  <c r="E111" i="10" s="1"/>
  <c r="G660" i="17" a="1"/>
  <c r="G660" i="17" s="1"/>
  <c r="F111" i="10" s="1" a="1"/>
  <c r="F111" i="10" s="1"/>
  <c r="M660" i="17"/>
  <c r="N660" i="17"/>
  <c r="P660" i="17" s="1"/>
  <c r="G661" i="17" a="1"/>
  <c r="G661" i="17" s="1"/>
  <c r="H111" i="10" s="1" a="1"/>
  <c r="H111" i="10" s="1"/>
  <c r="N661" i="17"/>
  <c r="G662" i="17" a="1"/>
  <c r="G662" i="17" s="1"/>
  <c r="J111" i="10" s="1" a="1"/>
  <c r="J111" i="10" s="1"/>
  <c r="N662" i="17"/>
  <c r="G663" i="17" a="1"/>
  <c r="G663" i="17" s="1"/>
  <c r="L111" i="10" s="1" a="1"/>
  <c r="L111" i="10" s="1"/>
  <c r="N663" i="17"/>
  <c r="G664" i="17" a="1"/>
  <c r="G664" i="17" s="1"/>
  <c r="N111" i="10" s="1" a="1"/>
  <c r="N111" i="10" s="1"/>
  <c r="N664" i="17"/>
  <c r="G665" i="17" a="1"/>
  <c r="G665" i="17" s="1"/>
  <c r="P111" i="10" s="1" a="1"/>
  <c r="P111" i="10" s="1"/>
  <c r="N665" i="17"/>
  <c r="B666" i="17"/>
  <c r="A112" i="10" s="1" a="1"/>
  <c r="A112" i="10" s="1"/>
  <c r="C666" i="17"/>
  <c r="F666" i="17"/>
  <c r="E112" i="10" s="1" a="1"/>
  <c r="E112" i="10" s="1"/>
  <c r="G666" i="17" a="1"/>
  <c r="G666" i="17" s="1"/>
  <c r="F112" i="10" s="1" a="1"/>
  <c r="F112" i="10" s="1"/>
  <c r="M666" i="17"/>
  <c r="N666" i="17"/>
  <c r="P666" i="17" s="1"/>
  <c r="G667" i="17" a="1"/>
  <c r="G667" i="17" s="1"/>
  <c r="H112" i="10" s="1" a="1"/>
  <c r="H112" i="10" s="1"/>
  <c r="N667" i="17"/>
  <c r="G668" i="17" a="1"/>
  <c r="G668" i="17" s="1"/>
  <c r="J112" i="10" s="1" a="1"/>
  <c r="J112" i="10" s="1"/>
  <c r="N668" i="17"/>
  <c r="G669" i="17" a="1"/>
  <c r="G669" i="17"/>
  <c r="L112" i="10" s="1" a="1"/>
  <c r="L112" i="10" s="1"/>
  <c r="N669" i="17"/>
  <c r="G670" i="17" a="1"/>
  <c r="G670" i="17" s="1"/>
  <c r="N112" i="10" s="1" a="1"/>
  <c r="N112" i="10" s="1"/>
  <c r="N670" i="17"/>
  <c r="G671" i="17" a="1"/>
  <c r="G671" i="17" s="1"/>
  <c r="P112" i="10" s="1" a="1"/>
  <c r="P112" i="10" s="1"/>
  <c r="N671" i="17"/>
  <c r="B672" i="17"/>
  <c r="B673" i="17" s="1"/>
  <c r="B674" i="17" s="1"/>
  <c r="B675" i="17" s="1"/>
  <c r="B676" i="17" s="1"/>
  <c r="B677" i="17" s="1"/>
  <c r="C672" i="17"/>
  <c r="F672" i="17"/>
  <c r="E113" i="10" s="1" a="1"/>
  <c r="E113" i="10" s="1"/>
  <c r="G672" i="17" a="1"/>
  <c r="G672" i="17" s="1"/>
  <c r="F113" i="10" s="1" a="1"/>
  <c r="F113" i="10" s="1"/>
  <c r="M672" i="17"/>
  <c r="N672" i="17"/>
  <c r="P672" i="17" s="1"/>
  <c r="G673" i="17" a="1"/>
  <c r="G673" i="17" s="1"/>
  <c r="H113" i="10" s="1" a="1"/>
  <c r="H113" i="10" s="1"/>
  <c r="N673" i="17"/>
  <c r="G674" i="17" a="1"/>
  <c r="G674" i="17" s="1"/>
  <c r="J113" i="10" s="1" a="1"/>
  <c r="J113" i="10" s="1"/>
  <c r="N674" i="17"/>
  <c r="G675" i="17" a="1"/>
  <c r="G675" i="17" s="1"/>
  <c r="L113" i="10" s="1" a="1"/>
  <c r="L113" i="10" s="1"/>
  <c r="N675" i="17"/>
  <c r="G676" i="17" a="1"/>
  <c r="G676" i="17" s="1"/>
  <c r="N113" i="10" s="1" a="1"/>
  <c r="N113" i="10" s="1"/>
  <c r="N676" i="17"/>
  <c r="G677" i="17" a="1"/>
  <c r="G677" i="17" s="1"/>
  <c r="P113" i="10" s="1" a="1"/>
  <c r="P113" i="10" s="1"/>
  <c r="N677" i="17"/>
  <c r="B678" i="17"/>
  <c r="B679" i="17" s="1"/>
  <c r="B680" i="17" s="1"/>
  <c r="B681" i="17" s="1"/>
  <c r="B682" i="17" s="1"/>
  <c r="B683" i="17" s="1"/>
  <c r="C678" i="17"/>
  <c r="F678" i="17"/>
  <c r="E114" i="10" s="1" a="1"/>
  <c r="E114" i="10" s="1"/>
  <c r="G678" i="17" a="1"/>
  <c r="G678" i="17" s="1"/>
  <c r="F114" i="10" s="1" a="1"/>
  <c r="F114" i="10" s="1"/>
  <c r="M678" i="17"/>
  <c r="N678" i="17"/>
  <c r="P678" i="17" s="1"/>
  <c r="G679" i="17" a="1"/>
  <c r="G679" i="17" s="1"/>
  <c r="H114" i="10" s="1" a="1"/>
  <c r="H114" i="10" s="1"/>
  <c r="N679" i="17"/>
  <c r="G680" i="17" a="1"/>
  <c r="G680" i="17" s="1"/>
  <c r="J114" i="10" s="1" a="1"/>
  <c r="J114" i="10" s="1"/>
  <c r="N680" i="17"/>
  <c r="G681" i="17" a="1"/>
  <c r="G681" i="17" s="1"/>
  <c r="L114" i="10" s="1" a="1"/>
  <c r="L114" i="10" s="1"/>
  <c r="N681" i="17"/>
  <c r="G682" i="17" a="1"/>
  <c r="G682" i="17" s="1"/>
  <c r="N114" i="10" s="1" a="1"/>
  <c r="N114" i="10" s="1"/>
  <c r="N682" i="17"/>
  <c r="G683" i="17" a="1"/>
  <c r="G683" i="17" s="1"/>
  <c r="P114" i="10" s="1" a="1"/>
  <c r="P114" i="10" s="1"/>
  <c r="N683" i="17"/>
  <c r="B684" i="17"/>
  <c r="B685" i="17" s="1"/>
  <c r="B686" i="17" s="1"/>
  <c r="B687" i="17" s="1"/>
  <c r="B688" i="17" s="1"/>
  <c r="B689" i="17" s="1"/>
  <c r="C684" i="17"/>
  <c r="F684" i="17"/>
  <c r="E115" i="10" s="1" a="1"/>
  <c r="E115" i="10" s="1"/>
  <c r="G684" i="17" a="1"/>
  <c r="G684" i="17" s="1"/>
  <c r="F115" i="10" s="1" a="1"/>
  <c r="F115" i="10" s="1"/>
  <c r="M684" i="17"/>
  <c r="N684" i="17"/>
  <c r="P684" i="17" s="1"/>
  <c r="G685" i="17" a="1"/>
  <c r="G685" i="17" s="1"/>
  <c r="H115" i="10" s="1" a="1"/>
  <c r="H115" i="10" s="1"/>
  <c r="N685" i="17"/>
  <c r="G686" i="17" a="1"/>
  <c r="G686" i="17" s="1"/>
  <c r="J115" i="10" s="1" a="1"/>
  <c r="J115" i="10" s="1"/>
  <c r="N686" i="17"/>
  <c r="G687" i="17" a="1"/>
  <c r="G687" i="17" s="1"/>
  <c r="L115" i="10" s="1" a="1"/>
  <c r="L115" i="10" s="1"/>
  <c r="N687" i="17"/>
  <c r="G688" i="17" a="1"/>
  <c r="G688" i="17" s="1"/>
  <c r="N115" i="10" s="1" a="1"/>
  <c r="N115" i="10" s="1"/>
  <c r="N688" i="17"/>
  <c r="G689" i="17" a="1"/>
  <c r="G689" i="17" s="1"/>
  <c r="P115" i="10" s="1" a="1"/>
  <c r="P115" i="10" s="1"/>
  <c r="N689" i="17"/>
  <c r="B690" i="17"/>
  <c r="B691" i="17" s="1"/>
  <c r="B692" i="17" s="1"/>
  <c r="B693" i="17" s="1"/>
  <c r="B694" i="17" s="1"/>
  <c r="B695" i="17" s="1"/>
  <c r="C690" i="17"/>
  <c r="F690" i="17"/>
  <c r="E116" i="10" s="1" a="1"/>
  <c r="E116" i="10" s="1"/>
  <c r="G690" i="17" a="1"/>
  <c r="G690" i="17" s="1"/>
  <c r="F116" i="10" s="1" a="1"/>
  <c r="F116" i="10" s="1"/>
  <c r="M690" i="17"/>
  <c r="N690" i="17"/>
  <c r="P690" i="17" s="1"/>
  <c r="G691" i="17" a="1"/>
  <c r="G691" i="17" s="1"/>
  <c r="H116" i="10" s="1" a="1"/>
  <c r="H116" i="10" s="1"/>
  <c r="N691" i="17"/>
  <c r="G692" i="17" a="1"/>
  <c r="G692" i="17" s="1"/>
  <c r="J116" i="10" s="1" a="1"/>
  <c r="J116" i="10" s="1"/>
  <c r="N692" i="17"/>
  <c r="G693" i="17" a="1"/>
  <c r="G693" i="17" s="1"/>
  <c r="L116" i="10" s="1" a="1"/>
  <c r="L116" i="10" s="1"/>
  <c r="N693" i="17"/>
  <c r="G694" i="17" a="1"/>
  <c r="G694" i="17" s="1"/>
  <c r="N116" i="10" s="1" a="1"/>
  <c r="N116" i="10" s="1"/>
  <c r="N694" i="17"/>
  <c r="G695" i="17" a="1"/>
  <c r="G695" i="17" s="1"/>
  <c r="P116" i="10" s="1" a="1"/>
  <c r="P116" i="10" s="1"/>
  <c r="N695" i="17"/>
  <c r="B696" i="17"/>
  <c r="B697" i="17" s="1"/>
  <c r="B698" i="17" s="1"/>
  <c r="B699" i="17" s="1"/>
  <c r="B700" i="17" s="1"/>
  <c r="B701" i="17" s="1"/>
  <c r="C696" i="17"/>
  <c r="F696" i="17"/>
  <c r="E117" i="10" s="1" a="1"/>
  <c r="E117" i="10" s="1"/>
  <c r="G696" i="17" a="1"/>
  <c r="G696" i="17" s="1"/>
  <c r="F117" i="10" s="1" a="1"/>
  <c r="F117" i="10" s="1"/>
  <c r="M696" i="17"/>
  <c r="N696" i="17"/>
  <c r="P696" i="17" s="1"/>
  <c r="G697" i="17" a="1"/>
  <c r="G697" i="17" s="1"/>
  <c r="H117" i="10" s="1" a="1"/>
  <c r="H117" i="10" s="1"/>
  <c r="N697" i="17"/>
  <c r="G698" i="17" a="1"/>
  <c r="G698" i="17" s="1"/>
  <c r="J117" i="10" s="1" a="1"/>
  <c r="J117" i="10" s="1"/>
  <c r="N698" i="17"/>
  <c r="G699" i="17" a="1"/>
  <c r="G699" i="17" s="1"/>
  <c r="L117" i="10" s="1" a="1"/>
  <c r="L117" i="10" s="1"/>
  <c r="N699" i="17"/>
  <c r="G700" i="17" a="1"/>
  <c r="G700" i="17" s="1"/>
  <c r="N117" i="10" s="1" a="1"/>
  <c r="N117" i="10" s="1"/>
  <c r="N700" i="17"/>
  <c r="G701" i="17" a="1"/>
  <c r="G701" i="17" s="1"/>
  <c r="P117" i="10" s="1" a="1"/>
  <c r="P117" i="10" s="1"/>
  <c r="N701" i="17"/>
  <c r="B702" i="17"/>
  <c r="B703" i="17" s="1"/>
  <c r="B704" i="17" s="1"/>
  <c r="B705" i="17" s="1"/>
  <c r="B706" i="17" s="1"/>
  <c r="B707" i="17" s="1"/>
  <c r="C702" i="17"/>
  <c r="F702" i="17"/>
  <c r="E118" i="10" s="1" a="1"/>
  <c r="E118" i="10" s="1"/>
  <c r="G702" i="17" a="1"/>
  <c r="G702" i="17" s="1"/>
  <c r="F118" i="10" s="1" a="1"/>
  <c r="F118" i="10" s="1"/>
  <c r="M702" i="17"/>
  <c r="N702" i="17"/>
  <c r="P702" i="17"/>
  <c r="G703" i="17" a="1"/>
  <c r="G703" i="17"/>
  <c r="H118" i="10" s="1" a="1"/>
  <c r="H118" i="10" s="1"/>
  <c r="N703" i="17"/>
  <c r="G704" i="17" a="1"/>
  <c r="G704" i="17" s="1"/>
  <c r="J118" i="10" s="1" a="1"/>
  <c r="J118" i="10" s="1"/>
  <c r="N704" i="17"/>
  <c r="G705" i="17" a="1"/>
  <c r="G705" i="17" s="1"/>
  <c r="L118" i="10" s="1" a="1"/>
  <c r="L118" i="10" s="1"/>
  <c r="N705" i="17"/>
  <c r="G706" i="17" a="1"/>
  <c r="G706" i="17" s="1"/>
  <c r="N118" i="10" s="1" a="1"/>
  <c r="N118" i="10" s="1"/>
  <c r="N706" i="17"/>
  <c r="G707" i="17" a="1"/>
  <c r="G707" i="17" s="1"/>
  <c r="P118" i="10" s="1" a="1"/>
  <c r="P118" i="10" s="1"/>
  <c r="N707" i="17"/>
  <c r="B708" i="17"/>
  <c r="B709" i="17" s="1"/>
  <c r="B710" i="17" s="1"/>
  <c r="B711" i="17" s="1"/>
  <c r="B712" i="17" s="1"/>
  <c r="B713" i="17" s="1"/>
  <c r="C708" i="17"/>
  <c r="F708" i="17"/>
  <c r="E119" i="10" s="1" a="1"/>
  <c r="E119" i="10" s="1"/>
  <c r="G708" i="17" a="1"/>
  <c r="G708" i="17" s="1"/>
  <c r="F119" i="10" s="1" a="1"/>
  <c r="F119" i="10" s="1"/>
  <c r="M708" i="17"/>
  <c r="N708" i="17"/>
  <c r="P708" i="17" s="1"/>
  <c r="G709" i="17" a="1"/>
  <c r="G709" i="17" s="1"/>
  <c r="H119" i="10" s="1" a="1"/>
  <c r="H119" i="10" s="1"/>
  <c r="N709" i="17"/>
  <c r="G710" i="17" a="1"/>
  <c r="G710" i="17" s="1"/>
  <c r="J119" i="10" s="1" a="1"/>
  <c r="J119" i="10" s="1"/>
  <c r="N710" i="17"/>
  <c r="G711" i="17" a="1"/>
  <c r="G711" i="17" s="1"/>
  <c r="L119" i="10" s="1" a="1"/>
  <c r="L119" i="10" s="1"/>
  <c r="N711" i="17"/>
  <c r="G712" i="17" a="1"/>
  <c r="G712" i="17" s="1"/>
  <c r="N119" i="10" s="1" a="1"/>
  <c r="N119" i="10" s="1"/>
  <c r="N712" i="17"/>
  <c r="G713" i="17" a="1"/>
  <c r="G713" i="17" s="1"/>
  <c r="P119" i="10" s="1" a="1"/>
  <c r="P119" i="10" s="1"/>
  <c r="N713" i="17"/>
  <c r="B714" i="17"/>
  <c r="A120" i="10" s="1" a="1"/>
  <c r="A120" i="10" s="1"/>
  <c r="C714" i="17"/>
  <c r="F714" i="17"/>
  <c r="E120" i="10" s="1" a="1"/>
  <c r="E120" i="10" s="1"/>
  <c r="G714" i="17" a="1"/>
  <c r="G714" i="17" s="1"/>
  <c r="F120" i="10" s="1" a="1"/>
  <c r="F120" i="10" s="1"/>
  <c r="M714" i="17"/>
  <c r="N714" i="17"/>
  <c r="P714" i="17"/>
  <c r="G715" i="17" a="1"/>
  <c r="G715" i="17" s="1"/>
  <c r="H120" i="10" s="1" a="1"/>
  <c r="H120" i="10" s="1"/>
  <c r="N715" i="17"/>
  <c r="G716" i="17" a="1"/>
  <c r="G716" i="17" s="1"/>
  <c r="J120" i="10" s="1" a="1"/>
  <c r="J120" i="10" s="1"/>
  <c r="N716" i="17"/>
  <c r="G717" i="17" a="1"/>
  <c r="G717" i="17" s="1"/>
  <c r="L120" i="10" s="1" a="1"/>
  <c r="L120" i="10" s="1"/>
  <c r="N717" i="17"/>
  <c r="G718" i="17" a="1"/>
  <c r="G718" i="17" s="1"/>
  <c r="N120" i="10" s="1" a="1"/>
  <c r="N120" i="10" s="1"/>
  <c r="N718" i="17"/>
  <c r="G719" i="17" a="1"/>
  <c r="G719" i="17" s="1"/>
  <c r="P120" i="10" s="1" a="1"/>
  <c r="P120" i="10" s="1"/>
  <c r="N719" i="17"/>
  <c r="B720" i="17"/>
  <c r="B721" i="17" s="1"/>
  <c r="B722" i="17" s="1"/>
  <c r="B723" i="17" s="1"/>
  <c r="B724" i="17" s="1"/>
  <c r="B725" i="17" s="1"/>
  <c r="C720" i="17"/>
  <c r="F720" i="17"/>
  <c r="E121" i="10" s="1" a="1"/>
  <c r="E121" i="10" s="1"/>
  <c r="G720" i="17" a="1"/>
  <c r="G720" i="17" s="1"/>
  <c r="F121" i="10" s="1" a="1"/>
  <c r="F121" i="10" s="1"/>
  <c r="M720" i="17"/>
  <c r="N720" i="17"/>
  <c r="P720" i="17" s="1"/>
  <c r="G721" i="17" a="1"/>
  <c r="G721" i="17" s="1"/>
  <c r="H121" i="10" s="1" a="1"/>
  <c r="H121" i="10" s="1"/>
  <c r="N721" i="17"/>
  <c r="G722" i="17" a="1"/>
  <c r="G722" i="17" s="1"/>
  <c r="J121" i="10" s="1" a="1"/>
  <c r="J121" i="10" s="1"/>
  <c r="N722" i="17"/>
  <c r="G723" i="17" a="1"/>
  <c r="G723" i="17" s="1"/>
  <c r="L121" i="10" s="1" a="1"/>
  <c r="L121" i="10" s="1"/>
  <c r="N723" i="17"/>
  <c r="G724" i="17" a="1"/>
  <c r="G724" i="17" s="1"/>
  <c r="N121" i="10" s="1" a="1"/>
  <c r="N121" i="10" s="1"/>
  <c r="N724" i="17"/>
  <c r="G725" i="17" a="1"/>
  <c r="G725" i="17" s="1"/>
  <c r="P121" i="10" s="1" a="1"/>
  <c r="P121" i="10" s="1"/>
  <c r="N725" i="17"/>
  <c r="B726" i="17"/>
  <c r="B727" i="17" s="1"/>
  <c r="B728" i="17" s="1"/>
  <c r="B729" i="17" s="1"/>
  <c r="B730" i="17" s="1"/>
  <c r="B731" i="17" s="1"/>
  <c r="C726" i="17"/>
  <c r="F726" i="17"/>
  <c r="E122" i="10" s="1" a="1"/>
  <c r="E122" i="10" s="1"/>
  <c r="G726" i="17" a="1"/>
  <c r="G726" i="17" s="1"/>
  <c r="F122" i="10" s="1" a="1"/>
  <c r="F122" i="10" s="1"/>
  <c r="M726" i="17"/>
  <c r="N726" i="17"/>
  <c r="P726" i="17" s="1"/>
  <c r="G727" i="17" a="1"/>
  <c r="G727" i="17" s="1"/>
  <c r="H122" i="10" s="1" a="1"/>
  <c r="H122" i="10" s="1"/>
  <c r="N727" i="17"/>
  <c r="G728" i="17" a="1"/>
  <c r="G728" i="17" s="1"/>
  <c r="J122" i="10" s="1" a="1"/>
  <c r="J122" i="10" s="1"/>
  <c r="N728" i="17"/>
  <c r="G729" i="17" a="1"/>
  <c r="G729" i="17" s="1"/>
  <c r="L122" i="10" s="1" a="1"/>
  <c r="L122" i="10" s="1"/>
  <c r="N729" i="17"/>
  <c r="G730" i="17" a="1"/>
  <c r="G730" i="17" s="1"/>
  <c r="N122" i="10" s="1" a="1"/>
  <c r="N122" i="10" s="1"/>
  <c r="N730" i="17"/>
  <c r="G731" i="17" a="1"/>
  <c r="G731" i="17" s="1"/>
  <c r="P122" i="10" s="1" a="1"/>
  <c r="P122" i="10" s="1"/>
  <c r="N731" i="17"/>
  <c r="B732" i="17"/>
  <c r="B733" i="17" s="1"/>
  <c r="B734" i="17" s="1"/>
  <c r="B735" i="17" s="1"/>
  <c r="B736" i="17" s="1"/>
  <c r="B737" i="17" s="1"/>
  <c r="C732" i="17"/>
  <c r="F732" i="17"/>
  <c r="E123" i="10" s="1" a="1"/>
  <c r="E123" i="10" s="1"/>
  <c r="G732" i="17" a="1"/>
  <c r="G732" i="17" s="1"/>
  <c r="F123" i="10" s="1" a="1"/>
  <c r="F123" i="10" s="1"/>
  <c r="M732" i="17"/>
  <c r="N732" i="17"/>
  <c r="P732" i="17" s="1"/>
  <c r="G733" i="17" a="1"/>
  <c r="G733" i="17" s="1"/>
  <c r="H123" i="10" s="1" a="1"/>
  <c r="H123" i="10" s="1"/>
  <c r="N733" i="17"/>
  <c r="G734" i="17" a="1"/>
  <c r="G734" i="17" s="1"/>
  <c r="J123" i="10" s="1" a="1"/>
  <c r="J123" i="10" s="1"/>
  <c r="N734" i="17"/>
  <c r="G735" i="17" a="1"/>
  <c r="G735" i="17" s="1"/>
  <c r="L123" i="10" s="1" a="1"/>
  <c r="L123" i="10" s="1"/>
  <c r="N735" i="17"/>
  <c r="G736" i="17" a="1"/>
  <c r="G736" i="17" s="1"/>
  <c r="N123" i="10" s="1" a="1"/>
  <c r="N123" i="10" s="1"/>
  <c r="N736" i="17"/>
  <c r="G737" i="17" a="1"/>
  <c r="G737" i="17" s="1"/>
  <c r="P123" i="10" s="1" a="1"/>
  <c r="P123" i="10" s="1"/>
  <c r="N737" i="17"/>
  <c r="B738" i="17"/>
  <c r="B739" i="17" s="1"/>
  <c r="B740" i="17" s="1"/>
  <c r="B741" i="17" s="1"/>
  <c r="B742" i="17" s="1"/>
  <c r="B743" i="17" s="1"/>
  <c r="C738" i="17"/>
  <c r="F738" i="17"/>
  <c r="E124" i="10" s="1" a="1"/>
  <c r="E124" i="10" s="1"/>
  <c r="G738" i="17" a="1"/>
  <c r="G738" i="17" s="1"/>
  <c r="F124" i="10" s="1" a="1"/>
  <c r="F124" i="10" s="1"/>
  <c r="M738" i="17"/>
  <c r="N738" i="17"/>
  <c r="P738" i="17" s="1"/>
  <c r="G739" i="17" a="1"/>
  <c r="G739" i="17" s="1"/>
  <c r="H124" i="10" s="1" a="1"/>
  <c r="H124" i="10" s="1"/>
  <c r="N739" i="17"/>
  <c r="G740" i="17" a="1"/>
  <c r="G740" i="17" s="1"/>
  <c r="J124" i="10" s="1" a="1"/>
  <c r="J124" i="10" s="1"/>
  <c r="N740" i="17"/>
  <c r="G741" i="17" a="1"/>
  <c r="G741" i="17" s="1"/>
  <c r="L124" i="10" s="1" a="1"/>
  <c r="L124" i="10" s="1"/>
  <c r="N741" i="17"/>
  <c r="G742" i="17" a="1"/>
  <c r="G742" i="17" s="1"/>
  <c r="N124" i="10" s="1" a="1"/>
  <c r="N124" i="10" s="1"/>
  <c r="N742" i="17"/>
  <c r="G743" i="17" a="1"/>
  <c r="G743" i="17" s="1"/>
  <c r="P124" i="10" s="1" a="1"/>
  <c r="P124" i="10" s="1"/>
  <c r="N743" i="17"/>
  <c r="B744" i="17"/>
  <c r="B745" i="17" s="1"/>
  <c r="B746" i="17" s="1"/>
  <c r="B747" i="17" s="1"/>
  <c r="B748" i="17" s="1"/>
  <c r="B749" i="17" s="1"/>
  <c r="C744" i="17"/>
  <c r="F744" i="17"/>
  <c r="E125" i="10" s="1" a="1"/>
  <c r="E125" i="10" s="1"/>
  <c r="G744" i="17" a="1"/>
  <c r="G744" i="17" s="1"/>
  <c r="F125" i="10" s="1" a="1"/>
  <c r="F125" i="10" s="1"/>
  <c r="M744" i="17"/>
  <c r="N744" i="17"/>
  <c r="P744" i="17" s="1"/>
  <c r="G745" i="17" a="1"/>
  <c r="G745" i="17" s="1"/>
  <c r="H125" i="10" s="1" a="1"/>
  <c r="H125" i="10" s="1"/>
  <c r="N745" i="17"/>
  <c r="G746" i="17" a="1"/>
  <c r="G746" i="17" s="1"/>
  <c r="J125" i="10" s="1" a="1"/>
  <c r="J125" i="10" s="1"/>
  <c r="N746" i="17"/>
  <c r="G747" i="17" a="1"/>
  <c r="G747" i="17" s="1"/>
  <c r="L125" i="10" s="1" a="1"/>
  <c r="L125" i="10" s="1"/>
  <c r="N747" i="17"/>
  <c r="G748" i="17" a="1"/>
  <c r="G748" i="17" s="1"/>
  <c r="N125" i="10" s="1" a="1"/>
  <c r="N125" i="10" s="1"/>
  <c r="N748" i="17"/>
  <c r="G749" i="17" a="1"/>
  <c r="G749" i="17" s="1"/>
  <c r="P125" i="10" s="1" a="1"/>
  <c r="P125" i="10" s="1"/>
  <c r="N749" i="17"/>
  <c r="B750" i="17"/>
  <c r="B751" i="17" s="1"/>
  <c r="B752" i="17" s="1"/>
  <c r="B753" i="17" s="1"/>
  <c r="B754" i="17" s="1"/>
  <c r="B755" i="17" s="1"/>
  <c r="C750" i="17"/>
  <c r="F750" i="17"/>
  <c r="E126" i="10" s="1" a="1"/>
  <c r="E126" i="10" s="1"/>
  <c r="G750" i="17" a="1"/>
  <c r="G750" i="17" s="1"/>
  <c r="F126" i="10" s="1" a="1"/>
  <c r="F126" i="10" s="1"/>
  <c r="M750" i="17"/>
  <c r="N750" i="17"/>
  <c r="P750" i="17" s="1"/>
  <c r="G751" i="17" a="1"/>
  <c r="G751" i="17" s="1"/>
  <c r="H126" i="10" s="1" a="1"/>
  <c r="H126" i="10" s="1"/>
  <c r="N751" i="17"/>
  <c r="G752" i="17" a="1"/>
  <c r="G752" i="17" s="1"/>
  <c r="J126" i="10" s="1" a="1"/>
  <c r="J126" i="10" s="1"/>
  <c r="N752" i="17"/>
  <c r="G753" i="17" a="1"/>
  <c r="G753" i="17" s="1"/>
  <c r="L126" i="10" s="1" a="1"/>
  <c r="L126" i="10" s="1"/>
  <c r="N753" i="17"/>
  <c r="G754" i="17" a="1"/>
  <c r="G754" i="17" s="1"/>
  <c r="N126" i="10" s="1" a="1"/>
  <c r="N126" i="10" s="1"/>
  <c r="N754" i="17"/>
  <c r="G755" i="17" a="1"/>
  <c r="G755" i="17" s="1"/>
  <c r="P126" i="10" s="1" a="1"/>
  <c r="P126" i="10" s="1"/>
  <c r="N755" i="17"/>
  <c r="B756" i="17"/>
  <c r="B757" i="17" s="1"/>
  <c r="B758" i="17" s="1"/>
  <c r="B759" i="17" s="1"/>
  <c r="B760" i="17" s="1"/>
  <c r="B761" i="17" s="1"/>
  <c r="C756" i="17"/>
  <c r="F756" i="17"/>
  <c r="E127" i="10" s="1" a="1"/>
  <c r="E127" i="10" s="1"/>
  <c r="G756" i="17" a="1"/>
  <c r="G756" i="17" s="1"/>
  <c r="F127" i="10" s="1" a="1"/>
  <c r="F127" i="10" s="1"/>
  <c r="M756" i="17"/>
  <c r="N756" i="17"/>
  <c r="P756" i="17" s="1"/>
  <c r="G757" i="17" a="1"/>
  <c r="G757" i="17" s="1"/>
  <c r="H127" i="10" s="1" a="1"/>
  <c r="H127" i="10" s="1"/>
  <c r="N757" i="17"/>
  <c r="G758" i="17" a="1"/>
  <c r="G758" i="17" s="1"/>
  <c r="J127" i="10" s="1" a="1"/>
  <c r="J127" i="10" s="1"/>
  <c r="N758" i="17"/>
  <c r="G759" i="17" a="1"/>
  <c r="G759" i="17" s="1"/>
  <c r="L127" i="10" s="1" a="1"/>
  <c r="L127" i="10" s="1"/>
  <c r="N759" i="17"/>
  <c r="G760" i="17" a="1"/>
  <c r="G760" i="17" s="1"/>
  <c r="N127" i="10" s="1" a="1"/>
  <c r="N127" i="10" s="1"/>
  <c r="N760" i="17"/>
  <c r="G761" i="17" a="1"/>
  <c r="G761" i="17" s="1"/>
  <c r="P127" i="10" s="1" a="1"/>
  <c r="P127" i="10" s="1"/>
  <c r="N761" i="17"/>
  <c r="B762" i="17"/>
  <c r="B763" i="17" s="1"/>
  <c r="B764" i="17" s="1"/>
  <c r="B765" i="17" s="1"/>
  <c r="B766" i="17" s="1"/>
  <c r="B767" i="17" s="1"/>
  <c r="C762" i="17"/>
  <c r="F762" i="17"/>
  <c r="E128" i="10" s="1" a="1"/>
  <c r="E128" i="10" s="1"/>
  <c r="G762" i="17" a="1"/>
  <c r="G762" i="17" s="1"/>
  <c r="F128" i="10" s="1" a="1"/>
  <c r="F128" i="10" s="1"/>
  <c r="M762" i="17"/>
  <c r="N762" i="17"/>
  <c r="P762" i="17" s="1"/>
  <c r="G763" i="17" a="1"/>
  <c r="G763" i="17" s="1"/>
  <c r="H128" i="10" s="1" a="1"/>
  <c r="H128" i="10" s="1"/>
  <c r="N763" i="17"/>
  <c r="G764" i="17" a="1"/>
  <c r="G764" i="17" s="1"/>
  <c r="J128" i="10" s="1" a="1"/>
  <c r="J128" i="10" s="1"/>
  <c r="N764" i="17"/>
  <c r="G765" i="17" a="1"/>
  <c r="G765" i="17" s="1"/>
  <c r="L128" i="10" s="1" a="1"/>
  <c r="L128" i="10" s="1"/>
  <c r="N765" i="17"/>
  <c r="G766" i="17" a="1"/>
  <c r="G766" i="17" s="1"/>
  <c r="N128" i="10" s="1" a="1"/>
  <c r="N128" i="10" s="1"/>
  <c r="N766" i="17"/>
  <c r="G767" i="17" a="1"/>
  <c r="G767" i="17" s="1"/>
  <c r="P128" i="10" s="1" a="1"/>
  <c r="P128" i="10" s="1"/>
  <c r="N767" i="17"/>
  <c r="B768" i="17"/>
  <c r="B769" i="17" s="1"/>
  <c r="B770" i="17" s="1"/>
  <c r="B771" i="17" s="1"/>
  <c r="B772" i="17" s="1"/>
  <c r="B773" i="17" s="1"/>
  <c r="C768" i="17"/>
  <c r="F768" i="17"/>
  <c r="E129" i="10" s="1" a="1"/>
  <c r="E129" i="10" s="1"/>
  <c r="G768" i="17" a="1"/>
  <c r="G768" i="17" s="1"/>
  <c r="F129" i="10" s="1" a="1"/>
  <c r="F129" i="10" s="1"/>
  <c r="M768" i="17"/>
  <c r="N768" i="17"/>
  <c r="P768" i="17" s="1"/>
  <c r="G769" i="17" a="1"/>
  <c r="G769" i="17" s="1"/>
  <c r="H129" i="10" s="1" a="1"/>
  <c r="H129" i="10" s="1"/>
  <c r="N769" i="17"/>
  <c r="G770" i="17" a="1"/>
  <c r="G770" i="17" s="1"/>
  <c r="J129" i="10" s="1" a="1"/>
  <c r="J129" i="10" s="1"/>
  <c r="N770" i="17"/>
  <c r="G771" i="17" a="1"/>
  <c r="G771" i="17" s="1"/>
  <c r="L129" i="10" s="1" a="1"/>
  <c r="L129" i="10" s="1"/>
  <c r="N771" i="17"/>
  <c r="G772" i="17" a="1"/>
  <c r="G772" i="17" s="1"/>
  <c r="N129" i="10" s="1" a="1"/>
  <c r="N129" i="10" s="1"/>
  <c r="N772" i="17"/>
  <c r="G773" i="17" a="1"/>
  <c r="G773" i="17" s="1"/>
  <c r="P129" i="10" s="1" a="1"/>
  <c r="P129" i="10" s="1"/>
  <c r="N773" i="17"/>
  <c r="B774" i="17"/>
  <c r="B775" i="17" s="1"/>
  <c r="B776" i="17" s="1"/>
  <c r="B777" i="17" s="1"/>
  <c r="B778" i="17" s="1"/>
  <c r="B779" i="17" s="1"/>
  <c r="C774" i="17"/>
  <c r="F774" i="17"/>
  <c r="E130" i="10" s="1" a="1"/>
  <c r="E130" i="10" s="1"/>
  <c r="G774" i="17" a="1"/>
  <c r="G774" i="17" s="1"/>
  <c r="F130" i="10" s="1" a="1"/>
  <c r="F130" i="10" s="1"/>
  <c r="M774" i="17"/>
  <c r="N774" i="17"/>
  <c r="P774" i="17" s="1"/>
  <c r="G775" i="17" a="1"/>
  <c r="G775" i="17" s="1"/>
  <c r="H130" i="10" s="1" a="1"/>
  <c r="H130" i="10" s="1"/>
  <c r="N775" i="17"/>
  <c r="G776" i="17" a="1"/>
  <c r="G776" i="17" s="1"/>
  <c r="J130" i="10" s="1" a="1"/>
  <c r="J130" i="10" s="1"/>
  <c r="N776" i="17"/>
  <c r="G777" i="17" a="1"/>
  <c r="G777" i="17" s="1"/>
  <c r="L130" i="10" s="1" a="1"/>
  <c r="L130" i="10" s="1"/>
  <c r="N777" i="17"/>
  <c r="G778" i="17" a="1"/>
  <c r="G778" i="17" s="1"/>
  <c r="N130" i="10" s="1" a="1"/>
  <c r="N130" i="10" s="1"/>
  <c r="N778" i="17"/>
  <c r="G779" i="17" a="1"/>
  <c r="G779" i="17" s="1"/>
  <c r="P130" i="10" s="1" a="1"/>
  <c r="P130" i="10" s="1"/>
  <c r="N779" i="17"/>
  <c r="B780" i="17"/>
  <c r="B781" i="17" s="1"/>
  <c r="B782" i="17" s="1"/>
  <c r="B783" i="17" s="1"/>
  <c r="B784" i="17" s="1"/>
  <c r="B785" i="17" s="1"/>
  <c r="C780" i="17"/>
  <c r="F780" i="17"/>
  <c r="E131" i="10" s="1" a="1"/>
  <c r="E131" i="10" s="1"/>
  <c r="G780" i="17" a="1"/>
  <c r="G780" i="17" s="1"/>
  <c r="F131" i="10" s="1" a="1"/>
  <c r="F131" i="10" s="1"/>
  <c r="M780" i="17"/>
  <c r="N780" i="17"/>
  <c r="P780" i="17" s="1"/>
  <c r="G781" i="17" a="1"/>
  <c r="G781" i="17" s="1"/>
  <c r="H131" i="10" s="1" a="1"/>
  <c r="H131" i="10" s="1"/>
  <c r="N781" i="17"/>
  <c r="G782" i="17" a="1"/>
  <c r="G782" i="17" s="1"/>
  <c r="J131" i="10" s="1" a="1"/>
  <c r="J131" i="10" s="1"/>
  <c r="N782" i="17"/>
  <c r="G783" i="17" a="1"/>
  <c r="G783" i="17" s="1"/>
  <c r="L131" i="10" s="1" a="1"/>
  <c r="L131" i="10" s="1"/>
  <c r="N783" i="17"/>
  <c r="G784" i="17" a="1"/>
  <c r="G784" i="17" s="1"/>
  <c r="N131" i="10" s="1" a="1"/>
  <c r="N131" i="10" s="1"/>
  <c r="N784" i="17"/>
  <c r="G785" i="17" a="1"/>
  <c r="G785" i="17" s="1"/>
  <c r="P131" i="10" s="1" a="1"/>
  <c r="P131" i="10" s="1"/>
  <c r="N785" i="17"/>
  <c r="B786" i="17"/>
  <c r="B787" i="17" s="1"/>
  <c r="B788" i="17" s="1"/>
  <c r="B789" i="17" s="1"/>
  <c r="B790" i="17" s="1"/>
  <c r="B791" i="17" s="1"/>
  <c r="C786" i="17"/>
  <c r="F786" i="17"/>
  <c r="E132" i="10" s="1" a="1"/>
  <c r="E132" i="10" s="1"/>
  <c r="G786" i="17" a="1"/>
  <c r="G786" i="17" s="1"/>
  <c r="F132" i="10" s="1" a="1"/>
  <c r="F132" i="10" s="1"/>
  <c r="M786" i="17"/>
  <c r="N786" i="17"/>
  <c r="P786" i="17" s="1"/>
  <c r="G787" i="17" a="1"/>
  <c r="G787" i="17" s="1"/>
  <c r="H132" i="10" s="1" a="1"/>
  <c r="H132" i="10" s="1"/>
  <c r="N787" i="17"/>
  <c r="G788" i="17" a="1"/>
  <c r="G788" i="17" s="1"/>
  <c r="J132" i="10" s="1" a="1"/>
  <c r="J132" i="10" s="1"/>
  <c r="N788" i="17"/>
  <c r="G789" i="17" a="1"/>
  <c r="G789" i="17" s="1"/>
  <c r="L132" i="10" s="1" a="1"/>
  <c r="L132" i="10" s="1"/>
  <c r="N789" i="17"/>
  <c r="G790" i="17" a="1"/>
  <c r="G790" i="17" s="1"/>
  <c r="N132" i="10" s="1" a="1"/>
  <c r="N132" i="10" s="1"/>
  <c r="N790" i="17"/>
  <c r="G791" i="17" a="1"/>
  <c r="G791" i="17" s="1"/>
  <c r="P132" i="10" s="1" a="1"/>
  <c r="P132" i="10" s="1"/>
  <c r="N791" i="17"/>
  <c r="B792" i="17"/>
  <c r="B793" i="17" s="1"/>
  <c r="B794" i="17" s="1"/>
  <c r="B795" i="17" s="1"/>
  <c r="B796" i="17" s="1"/>
  <c r="B797" i="17" s="1"/>
  <c r="C792" i="17"/>
  <c r="F792" i="17"/>
  <c r="E133" i="10" s="1" a="1"/>
  <c r="E133" i="10" s="1"/>
  <c r="G792" i="17" a="1"/>
  <c r="G792" i="17" s="1"/>
  <c r="F133" i="10" s="1" a="1"/>
  <c r="F133" i="10" s="1"/>
  <c r="M792" i="17"/>
  <c r="N792" i="17"/>
  <c r="P792" i="17" s="1"/>
  <c r="G793" i="17" a="1"/>
  <c r="G793" i="17" s="1"/>
  <c r="H133" i="10" s="1" a="1"/>
  <c r="H133" i="10" s="1"/>
  <c r="N793" i="17"/>
  <c r="G794" i="17" a="1"/>
  <c r="G794" i="17" s="1"/>
  <c r="J133" i="10" s="1" a="1"/>
  <c r="J133" i="10" s="1"/>
  <c r="N794" i="17"/>
  <c r="G795" i="17" a="1"/>
  <c r="G795" i="17" s="1"/>
  <c r="L133" i="10" s="1" a="1"/>
  <c r="L133" i="10" s="1"/>
  <c r="N795" i="17"/>
  <c r="G796" i="17" a="1"/>
  <c r="G796" i="17" s="1"/>
  <c r="N133" i="10" s="1" a="1"/>
  <c r="N133" i="10" s="1"/>
  <c r="N796" i="17"/>
  <c r="G797" i="17" a="1"/>
  <c r="G797" i="17" s="1"/>
  <c r="P133" i="10" s="1" a="1"/>
  <c r="P133" i="10" s="1"/>
  <c r="N797" i="17"/>
  <c r="B798" i="17"/>
  <c r="B799" i="17" s="1"/>
  <c r="B800" i="17" s="1"/>
  <c r="B801" i="17" s="1"/>
  <c r="B802" i="17" s="1"/>
  <c r="B803" i="17" s="1"/>
  <c r="C798" i="17"/>
  <c r="F798" i="17"/>
  <c r="E134" i="10" s="1" a="1"/>
  <c r="E134" i="10" s="1"/>
  <c r="G798" i="17" a="1"/>
  <c r="G798" i="17" s="1"/>
  <c r="F134" i="10" s="1" a="1"/>
  <c r="F134" i="10" s="1"/>
  <c r="M798" i="17"/>
  <c r="N798" i="17"/>
  <c r="P798" i="17" s="1"/>
  <c r="G799" i="17" a="1"/>
  <c r="G799" i="17" s="1"/>
  <c r="H134" i="10" s="1" a="1"/>
  <c r="H134" i="10" s="1"/>
  <c r="N799" i="17"/>
  <c r="G800" i="17" a="1"/>
  <c r="G800" i="17" s="1"/>
  <c r="J134" i="10" s="1" a="1"/>
  <c r="J134" i="10" s="1"/>
  <c r="N800" i="17"/>
  <c r="G801" i="17" a="1"/>
  <c r="G801" i="17" s="1"/>
  <c r="L134" i="10" s="1" a="1"/>
  <c r="L134" i="10" s="1"/>
  <c r="N801" i="17"/>
  <c r="G802" i="17" a="1"/>
  <c r="G802" i="17" s="1"/>
  <c r="N134" i="10" s="1" a="1"/>
  <c r="N134" i="10" s="1"/>
  <c r="N802" i="17"/>
  <c r="G803" i="17" a="1"/>
  <c r="G803" i="17" s="1"/>
  <c r="P134" i="10" s="1" a="1"/>
  <c r="P134" i="10" s="1"/>
  <c r="N803" i="17"/>
  <c r="B804" i="17"/>
  <c r="B805" i="17" s="1"/>
  <c r="B806" i="17" s="1"/>
  <c r="B807" i="17" s="1"/>
  <c r="B808" i="17" s="1"/>
  <c r="B809" i="17" s="1"/>
  <c r="C804" i="17"/>
  <c r="F804" i="17"/>
  <c r="E135" i="10" s="1" a="1"/>
  <c r="E135" i="10" s="1"/>
  <c r="G804" i="17" a="1"/>
  <c r="G804" i="17" s="1"/>
  <c r="F135" i="10" s="1" a="1"/>
  <c r="F135" i="10" s="1"/>
  <c r="M804" i="17"/>
  <c r="N804" i="17"/>
  <c r="P804" i="17" s="1"/>
  <c r="G805" i="17" a="1"/>
  <c r="G805" i="17" s="1"/>
  <c r="H135" i="10" s="1" a="1"/>
  <c r="H135" i="10" s="1"/>
  <c r="N805" i="17"/>
  <c r="G806" i="17" a="1"/>
  <c r="G806" i="17" s="1"/>
  <c r="J135" i="10" s="1" a="1"/>
  <c r="J135" i="10" s="1"/>
  <c r="N806" i="17"/>
  <c r="G807" i="17" a="1"/>
  <c r="G807" i="17" s="1"/>
  <c r="L135" i="10" s="1" a="1"/>
  <c r="L135" i="10" s="1"/>
  <c r="N807" i="17"/>
  <c r="G808" i="17" a="1"/>
  <c r="G808" i="17" s="1"/>
  <c r="N135" i="10" s="1" a="1"/>
  <c r="N135" i="10" s="1"/>
  <c r="N808" i="17"/>
  <c r="G809" i="17" a="1"/>
  <c r="G809" i="17" s="1"/>
  <c r="P135" i="10" s="1" a="1"/>
  <c r="P135" i="10" s="1"/>
  <c r="N809" i="17"/>
  <c r="B810" i="17"/>
  <c r="B811" i="17" s="1"/>
  <c r="B812" i="17" s="1"/>
  <c r="B813" i="17" s="1"/>
  <c r="B814" i="17" s="1"/>
  <c r="B815" i="17" s="1"/>
  <c r="C810" i="17"/>
  <c r="F810" i="17"/>
  <c r="E136" i="10" s="1" a="1"/>
  <c r="E136" i="10" s="1"/>
  <c r="G810" i="17" a="1"/>
  <c r="G810" i="17" s="1"/>
  <c r="F136" i="10" s="1" a="1"/>
  <c r="F136" i="10" s="1"/>
  <c r="M810" i="17"/>
  <c r="N810" i="17"/>
  <c r="P810" i="17" s="1"/>
  <c r="G811" i="17" a="1"/>
  <c r="G811" i="17" s="1"/>
  <c r="H136" i="10" s="1" a="1"/>
  <c r="H136" i="10" s="1"/>
  <c r="N811" i="17"/>
  <c r="G812" i="17" a="1"/>
  <c r="G812" i="17" s="1"/>
  <c r="J136" i="10" s="1" a="1"/>
  <c r="J136" i="10" s="1"/>
  <c r="N812" i="17"/>
  <c r="G813" i="17" a="1"/>
  <c r="G813" i="17" s="1"/>
  <c r="L136" i="10" s="1" a="1"/>
  <c r="L136" i="10" s="1"/>
  <c r="N813" i="17"/>
  <c r="G814" i="17" a="1"/>
  <c r="G814" i="17" s="1"/>
  <c r="N136" i="10" s="1" a="1"/>
  <c r="N136" i="10" s="1"/>
  <c r="N814" i="17"/>
  <c r="G815" i="17" a="1"/>
  <c r="G815" i="17" s="1"/>
  <c r="P136" i="10" s="1" a="1"/>
  <c r="P136" i="10" s="1"/>
  <c r="N815" i="17"/>
  <c r="B816" i="17"/>
  <c r="B817" i="17" s="1"/>
  <c r="B818" i="17" s="1"/>
  <c r="B819" i="17" s="1"/>
  <c r="B820" i="17" s="1"/>
  <c r="B821" i="17" s="1"/>
  <c r="C816" i="17"/>
  <c r="F816" i="17"/>
  <c r="E137" i="10" s="1" a="1"/>
  <c r="E137" i="10" s="1"/>
  <c r="G816" i="17" a="1"/>
  <c r="G816" i="17" s="1"/>
  <c r="F137" i="10" s="1" a="1"/>
  <c r="F137" i="10" s="1"/>
  <c r="M816" i="17"/>
  <c r="N816" i="17"/>
  <c r="P816" i="17" s="1"/>
  <c r="G817" i="17" a="1"/>
  <c r="G817" i="17" s="1"/>
  <c r="H137" i="10" s="1" a="1"/>
  <c r="H137" i="10" s="1"/>
  <c r="N817" i="17"/>
  <c r="G818" i="17" a="1"/>
  <c r="G818" i="17" s="1"/>
  <c r="J137" i="10" s="1" a="1"/>
  <c r="J137" i="10" s="1"/>
  <c r="N818" i="17"/>
  <c r="G819" i="17" a="1"/>
  <c r="G819" i="17" s="1"/>
  <c r="L137" i="10" s="1" a="1"/>
  <c r="L137" i="10" s="1"/>
  <c r="N819" i="17"/>
  <c r="G820" i="17" a="1"/>
  <c r="G820" i="17" s="1"/>
  <c r="N137" i="10" s="1" a="1"/>
  <c r="N137" i="10" s="1"/>
  <c r="N820" i="17"/>
  <c r="G821" i="17" a="1"/>
  <c r="G821" i="17" s="1"/>
  <c r="P137" i="10" s="1" a="1"/>
  <c r="P137" i="10" s="1"/>
  <c r="N821" i="17"/>
  <c r="B822" i="17"/>
  <c r="B823" i="17" s="1"/>
  <c r="B824" i="17" s="1"/>
  <c r="B825" i="17" s="1"/>
  <c r="B826" i="17" s="1"/>
  <c r="B827" i="17" s="1"/>
  <c r="C822" i="17"/>
  <c r="F822" i="17"/>
  <c r="E138" i="10" s="1" a="1"/>
  <c r="E138" i="10" s="1"/>
  <c r="G822" i="17" a="1"/>
  <c r="G822" i="17" s="1"/>
  <c r="F138" i="10" s="1" a="1"/>
  <c r="F138" i="10" s="1"/>
  <c r="M822" i="17"/>
  <c r="N822" i="17"/>
  <c r="P822" i="17" s="1"/>
  <c r="G823" i="17" a="1"/>
  <c r="G823" i="17"/>
  <c r="H138" i="10" s="1" a="1"/>
  <c r="H138" i="10" s="1"/>
  <c r="N823" i="17"/>
  <c r="G824" i="17" a="1"/>
  <c r="G824" i="17" s="1"/>
  <c r="J138" i="10" s="1" a="1"/>
  <c r="J138" i="10" s="1"/>
  <c r="N824" i="17"/>
  <c r="G825" i="17" a="1"/>
  <c r="G825" i="17" s="1"/>
  <c r="L138" i="10" s="1" a="1"/>
  <c r="L138" i="10" s="1"/>
  <c r="N825" i="17"/>
  <c r="G826" i="17" a="1"/>
  <c r="G826" i="17" s="1"/>
  <c r="N138" i="10" s="1" a="1"/>
  <c r="N138" i="10" s="1"/>
  <c r="N826" i="17"/>
  <c r="G827" i="17" a="1"/>
  <c r="G827" i="17" s="1"/>
  <c r="P138" i="10" s="1" a="1"/>
  <c r="P138" i="10" s="1"/>
  <c r="N827" i="17"/>
  <c r="B828" i="17"/>
  <c r="B829" i="17" s="1"/>
  <c r="B830" i="17" s="1"/>
  <c r="B831" i="17" s="1"/>
  <c r="B832" i="17" s="1"/>
  <c r="B833" i="17" s="1"/>
  <c r="C828" i="17"/>
  <c r="F828" i="17"/>
  <c r="E139" i="10" s="1" a="1"/>
  <c r="E139" i="10" s="1"/>
  <c r="G828" i="17" a="1"/>
  <c r="G828" i="17" s="1"/>
  <c r="F139" i="10" s="1" a="1"/>
  <c r="F139" i="10" s="1"/>
  <c r="M828" i="17"/>
  <c r="N828" i="17"/>
  <c r="P828" i="17"/>
  <c r="G829" i="17" a="1"/>
  <c r="G829" i="17" s="1"/>
  <c r="H139" i="10" s="1" a="1"/>
  <c r="H139" i="10" s="1"/>
  <c r="N829" i="17"/>
  <c r="G830" i="17" a="1"/>
  <c r="G830" i="17" s="1"/>
  <c r="J139" i="10" s="1" a="1"/>
  <c r="J139" i="10" s="1"/>
  <c r="N830" i="17"/>
  <c r="G831" i="17" a="1"/>
  <c r="G831" i="17" s="1"/>
  <c r="L139" i="10" s="1" a="1"/>
  <c r="L139" i="10" s="1"/>
  <c r="N831" i="17"/>
  <c r="G832" i="17" a="1"/>
  <c r="G832" i="17" s="1"/>
  <c r="N139" i="10" s="1" a="1"/>
  <c r="N139" i="10" s="1"/>
  <c r="N832" i="17"/>
  <c r="G833" i="17" a="1"/>
  <c r="G833" i="17" s="1"/>
  <c r="P139" i="10" s="1" a="1"/>
  <c r="P139" i="10" s="1"/>
  <c r="N833" i="17"/>
  <c r="B834" i="17"/>
  <c r="B835" i="17" s="1"/>
  <c r="B836" i="17" s="1"/>
  <c r="B837" i="17" s="1"/>
  <c r="B838" i="17" s="1"/>
  <c r="B839" i="17" s="1"/>
  <c r="C834" i="17"/>
  <c r="F834" i="17"/>
  <c r="E140" i="10" s="1" a="1"/>
  <c r="E140" i="10" s="1"/>
  <c r="G834" i="17" a="1"/>
  <c r="G834" i="17" s="1"/>
  <c r="F140" i="10" s="1" a="1"/>
  <c r="F140" i="10" s="1"/>
  <c r="M834" i="17"/>
  <c r="N834" i="17"/>
  <c r="P834" i="17" s="1"/>
  <c r="G835" i="17" a="1"/>
  <c r="G835" i="17" s="1"/>
  <c r="H140" i="10" s="1" a="1"/>
  <c r="H140" i="10" s="1"/>
  <c r="N835" i="17"/>
  <c r="G836" i="17" a="1"/>
  <c r="G836" i="17" s="1"/>
  <c r="J140" i="10" s="1" a="1"/>
  <c r="J140" i="10" s="1"/>
  <c r="N836" i="17"/>
  <c r="G837" i="17" a="1"/>
  <c r="G837" i="17" s="1"/>
  <c r="L140" i="10" s="1" a="1"/>
  <c r="L140" i="10" s="1"/>
  <c r="N837" i="17"/>
  <c r="G838" i="17" a="1"/>
  <c r="G838" i="17" s="1"/>
  <c r="N140" i="10" s="1" a="1"/>
  <c r="N140" i="10" s="1"/>
  <c r="N838" i="17"/>
  <c r="G839" i="17" a="1"/>
  <c r="G839" i="17" s="1"/>
  <c r="P140" i="10" s="1" a="1"/>
  <c r="P140" i="10" s="1"/>
  <c r="N839" i="17"/>
  <c r="B840" i="17"/>
  <c r="B841" i="17" s="1"/>
  <c r="B842" i="17" s="1"/>
  <c r="B843" i="17" s="1"/>
  <c r="B844" i="17" s="1"/>
  <c r="B845" i="17" s="1"/>
  <c r="C840" i="17"/>
  <c r="F840" i="17"/>
  <c r="G840" i="17" a="1"/>
  <c r="G840" i="17" s="1"/>
  <c r="M840" i="17"/>
  <c r="N840" i="17"/>
  <c r="P840" i="17" s="1"/>
  <c r="G841" i="17" a="1"/>
  <c r="G841" i="17" s="1"/>
  <c r="N841" i="17"/>
  <c r="G842" i="17" a="1"/>
  <c r="G842" i="17" s="1"/>
  <c r="N842" i="17"/>
  <c r="G843" i="17" a="1"/>
  <c r="G843" i="17" s="1"/>
  <c r="N843" i="17"/>
  <c r="G844" i="17" a="1"/>
  <c r="G844" i="17" s="1"/>
  <c r="N844" i="17"/>
  <c r="G845" i="17" a="1"/>
  <c r="G845" i="17" s="1"/>
  <c r="N845" i="17"/>
  <c r="B846" i="17"/>
  <c r="B847" i="17" s="1"/>
  <c r="B848" i="17" s="1"/>
  <c r="B849" i="17" s="1"/>
  <c r="B850" i="17" s="1"/>
  <c r="B851" i="17" s="1"/>
  <c r="C846" i="17"/>
  <c r="F846" i="17"/>
  <c r="G846" i="17" a="1"/>
  <c r="G846" i="17" s="1"/>
  <c r="M846" i="17"/>
  <c r="N846" i="17"/>
  <c r="P846" i="17"/>
  <c r="G847" i="17" a="1"/>
  <c r="G847" i="17" s="1"/>
  <c r="N847" i="17"/>
  <c r="G848" i="17" a="1"/>
  <c r="G848" i="17" s="1"/>
  <c r="N848" i="17"/>
  <c r="G849" i="17" a="1"/>
  <c r="G849" i="17"/>
  <c r="N849" i="17"/>
  <c r="G850" i="17" a="1"/>
  <c r="G850" i="17" s="1"/>
  <c r="N850" i="17"/>
  <c r="G851" i="17" a="1"/>
  <c r="G851" i="17" s="1"/>
  <c r="N851" i="17"/>
  <c r="B852" i="17"/>
  <c r="B853" i="17" s="1"/>
  <c r="B854" i="17" s="1"/>
  <c r="B855" i="17" s="1"/>
  <c r="B856" i="17" s="1"/>
  <c r="B857" i="17" s="1"/>
  <c r="C852" i="17"/>
  <c r="F852" i="17"/>
  <c r="G852" i="17" a="1"/>
  <c r="G852" i="17" s="1"/>
  <c r="M852" i="17"/>
  <c r="N852" i="17"/>
  <c r="P852" i="17" s="1"/>
  <c r="G853" i="17" a="1"/>
  <c r="G853" i="17" s="1"/>
  <c r="N853" i="17"/>
  <c r="G854" i="17" a="1"/>
  <c r="G854" i="17" s="1"/>
  <c r="N854" i="17"/>
  <c r="G855" i="17" a="1"/>
  <c r="G855" i="17" s="1"/>
  <c r="N855" i="17"/>
  <c r="G856" i="17" a="1"/>
  <c r="G856" i="17" s="1"/>
  <c r="N856" i="17"/>
  <c r="G857" i="17" a="1"/>
  <c r="G857" i="17" s="1"/>
  <c r="N857" i="17"/>
  <c r="B858" i="17"/>
  <c r="B859" i="17" s="1"/>
  <c r="B860" i="17" s="1"/>
  <c r="B861" i="17" s="1"/>
  <c r="B862" i="17" s="1"/>
  <c r="B863" i="17" s="1"/>
  <c r="C858" i="17"/>
  <c r="F858" i="17"/>
  <c r="G858" i="17" a="1"/>
  <c r="G858" i="17" s="1"/>
  <c r="M858" i="17"/>
  <c r="N858" i="17"/>
  <c r="P858" i="17" s="1"/>
  <c r="G859" i="17" a="1"/>
  <c r="G859" i="17" s="1"/>
  <c r="N859" i="17"/>
  <c r="G860" i="17" a="1"/>
  <c r="G860" i="17" s="1"/>
  <c r="N860" i="17"/>
  <c r="G861" i="17" a="1"/>
  <c r="G861" i="17" s="1"/>
  <c r="N861" i="17"/>
  <c r="G862" i="17" a="1"/>
  <c r="G862" i="17" s="1"/>
  <c r="N862" i="17"/>
  <c r="G863" i="17" a="1"/>
  <c r="G863" i="17" s="1"/>
  <c r="N863" i="17"/>
  <c r="B864" i="17"/>
  <c r="B865" i="17" s="1"/>
  <c r="B866" i="17" s="1"/>
  <c r="B867" i="17" s="1"/>
  <c r="B868" i="17" s="1"/>
  <c r="B869" i="17" s="1"/>
  <c r="C864" i="17"/>
  <c r="F864" i="17"/>
  <c r="G864" i="17" a="1"/>
  <c r="G864" i="17" s="1"/>
  <c r="M864" i="17"/>
  <c r="N864" i="17"/>
  <c r="P864" i="17" s="1"/>
  <c r="G865" i="17" a="1"/>
  <c r="G865" i="17" s="1"/>
  <c r="N865" i="17"/>
  <c r="G866" i="17" a="1"/>
  <c r="G866" i="17" s="1"/>
  <c r="N866" i="17"/>
  <c r="G867" i="17" a="1"/>
  <c r="G867" i="17"/>
  <c r="N867" i="17"/>
  <c r="G868" i="17" a="1"/>
  <c r="G868" i="17" s="1"/>
  <c r="N868" i="17"/>
  <c r="G869" i="17" a="1"/>
  <c r="G869" i="17" s="1"/>
  <c r="N869" i="17"/>
  <c r="B870" i="17"/>
  <c r="B871" i="17" s="1"/>
  <c r="B872" i="17" s="1"/>
  <c r="B873" i="17" s="1"/>
  <c r="B874" i="17" s="1"/>
  <c r="B875" i="17" s="1"/>
  <c r="C870" i="17"/>
  <c r="F870" i="17"/>
  <c r="G870" i="17" a="1"/>
  <c r="G870" i="17" s="1"/>
  <c r="M870" i="17"/>
  <c r="N870" i="17"/>
  <c r="P870" i="17" s="1"/>
  <c r="G871" i="17" a="1"/>
  <c r="G871" i="17" s="1"/>
  <c r="N871" i="17"/>
  <c r="G872" i="17" a="1"/>
  <c r="G872" i="17" s="1"/>
  <c r="N872" i="17"/>
  <c r="G873" i="17" a="1"/>
  <c r="G873" i="17" s="1"/>
  <c r="N873" i="17"/>
  <c r="G874" i="17" a="1"/>
  <c r="G874" i="17" s="1"/>
  <c r="N874" i="17"/>
  <c r="G875" i="17" a="1"/>
  <c r="G875" i="17" s="1"/>
  <c r="N875" i="17"/>
  <c r="B876" i="17"/>
  <c r="B877" i="17" s="1"/>
  <c r="B878" i="17" s="1"/>
  <c r="B879" i="17" s="1"/>
  <c r="B880" i="17" s="1"/>
  <c r="B881" i="17" s="1"/>
  <c r="C876" i="17"/>
  <c r="F876" i="17"/>
  <c r="G876" i="17" a="1"/>
  <c r="G876" i="17" s="1"/>
  <c r="M876" i="17"/>
  <c r="N876" i="17"/>
  <c r="P876" i="17" s="1"/>
  <c r="G877" i="17" a="1"/>
  <c r="G877" i="17" s="1"/>
  <c r="N877" i="17"/>
  <c r="G878" i="17" a="1"/>
  <c r="G878" i="17" s="1"/>
  <c r="N878" i="17"/>
  <c r="G879" i="17" a="1"/>
  <c r="G879" i="17" s="1"/>
  <c r="N879" i="17"/>
  <c r="G880" i="17" a="1"/>
  <c r="G880" i="17" s="1"/>
  <c r="N880" i="17"/>
  <c r="G881" i="17" a="1"/>
  <c r="G881" i="17" s="1"/>
  <c r="N881" i="17"/>
  <c r="B882" i="17"/>
  <c r="B883" i="17" s="1"/>
  <c r="B884" i="17" s="1"/>
  <c r="B885" i="17" s="1"/>
  <c r="B886" i="17" s="1"/>
  <c r="B887" i="17" s="1"/>
  <c r="C882" i="17"/>
  <c r="F882" i="17"/>
  <c r="G882" i="17" a="1"/>
  <c r="G882" i="17" s="1"/>
  <c r="M882" i="17"/>
  <c r="N882" i="17"/>
  <c r="P882" i="17" s="1"/>
  <c r="G883" i="17" a="1"/>
  <c r="G883" i="17" s="1"/>
  <c r="N883" i="17"/>
  <c r="G884" i="17" a="1"/>
  <c r="G884" i="17" s="1"/>
  <c r="N884" i="17"/>
  <c r="G885" i="17" a="1"/>
  <c r="G885" i="17" s="1"/>
  <c r="N885" i="17"/>
  <c r="G886" i="17" a="1"/>
  <c r="G886" i="17" s="1"/>
  <c r="N886" i="17"/>
  <c r="G887" i="17" a="1"/>
  <c r="G887" i="17" s="1"/>
  <c r="N887" i="17"/>
  <c r="B888" i="17"/>
  <c r="B889" i="17" s="1"/>
  <c r="B890" i="17" s="1"/>
  <c r="B891" i="17" s="1"/>
  <c r="B892" i="17" s="1"/>
  <c r="B893" i="17" s="1"/>
  <c r="C888" i="17"/>
  <c r="F888" i="17"/>
  <c r="G888" i="17" a="1"/>
  <c r="G888" i="17" s="1"/>
  <c r="M888" i="17"/>
  <c r="N888" i="17"/>
  <c r="P888" i="17" s="1"/>
  <c r="G889" i="17" a="1"/>
  <c r="G889" i="17" s="1"/>
  <c r="N889" i="17"/>
  <c r="G890" i="17" a="1"/>
  <c r="G890" i="17" s="1"/>
  <c r="N890" i="17"/>
  <c r="G891" i="17" a="1"/>
  <c r="G891" i="17" s="1"/>
  <c r="N891" i="17"/>
  <c r="G892" i="17" a="1"/>
  <c r="G892" i="17" s="1"/>
  <c r="N892" i="17"/>
  <c r="G893" i="17" a="1"/>
  <c r="G893" i="17" s="1"/>
  <c r="N893" i="17"/>
  <c r="B894" i="17"/>
  <c r="B895" i="17" s="1"/>
  <c r="B896" i="17" s="1"/>
  <c r="B897" i="17" s="1"/>
  <c r="B898" i="17" s="1"/>
  <c r="B899" i="17" s="1"/>
  <c r="C894" i="17"/>
  <c r="F894" i="17"/>
  <c r="G894" i="17" a="1"/>
  <c r="G894" i="17" s="1"/>
  <c r="M894" i="17"/>
  <c r="N894" i="17"/>
  <c r="P894" i="17" s="1"/>
  <c r="G895" i="17" a="1"/>
  <c r="G895" i="17" s="1"/>
  <c r="N895" i="17"/>
  <c r="G896" i="17" a="1"/>
  <c r="G896" i="17" s="1"/>
  <c r="N896" i="17"/>
  <c r="G897" i="17" a="1"/>
  <c r="G897" i="17" s="1"/>
  <c r="N897" i="17"/>
  <c r="G898" i="17" a="1"/>
  <c r="G898" i="17"/>
  <c r="N898" i="17"/>
  <c r="G899" i="17" a="1"/>
  <c r="G899" i="17" s="1"/>
  <c r="N899" i="17"/>
  <c r="B900" i="17"/>
  <c r="B901" i="17" s="1"/>
  <c r="B902" i="17" s="1"/>
  <c r="B903" i="17" s="1"/>
  <c r="B904" i="17" s="1"/>
  <c r="B905" i="17" s="1"/>
  <c r="C900" i="17"/>
  <c r="F900" i="17"/>
  <c r="G900" i="17" a="1"/>
  <c r="G900" i="17" s="1"/>
  <c r="M900" i="17"/>
  <c r="N900" i="17"/>
  <c r="P900" i="17" s="1"/>
  <c r="G901" i="17" a="1"/>
  <c r="G901" i="17" s="1"/>
  <c r="N901" i="17"/>
  <c r="G902" i="17" a="1"/>
  <c r="G902" i="17" s="1"/>
  <c r="N902" i="17"/>
  <c r="G903" i="17" a="1"/>
  <c r="G903" i="17" s="1"/>
  <c r="N903" i="17"/>
  <c r="G904" i="17" a="1"/>
  <c r="G904" i="17" s="1"/>
  <c r="N904" i="17"/>
  <c r="G905" i="17" a="1"/>
  <c r="G905" i="17" s="1"/>
  <c r="N905" i="17"/>
  <c r="B906" i="17"/>
  <c r="B907" i="17" s="1"/>
  <c r="B908" i="17" s="1"/>
  <c r="B909" i="17" s="1"/>
  <c r="B910" i="17" s="1"/>
  <c r="B911" i="17" s="1"/>
  <c r="C906" i="17"/>
  <c r="F906" i="17"/>
  <c r="G906" i="17" a="1"/>
  <c r="G906" i="17" s="1"/>
  <c r="M906" i="17"/>
  <c r="N906" i="17"/>
  <c r="P906" i="17" s="1"/>
  <c r="G907" i="17" a="1"/>
  <c r="G907" i="17" s="1"/>
  <c r="N907" i="17"/>
  <c r="G908" i="17" a="1"/>
  <c r="G908" i="17" s="1"/>
  <c r="N908" i="17"/>
  <c r="G909" i="17" a="1"/>
  <c r="G909" i="17" s="1"/>
  <c r="N909" i="17"/>
  <c r="G910" i="17" a="1"/>
  <c r="G910" i="17" s="1"/>
  <c r="N910" i="17"/>
  <c r="G911" i="17" a="1"/>
  <c r="G911" i="17" s="1"/>
  <c r="N911" i="17"/>
  <c r="B912" i="17"/>
  <c r="B913" i="17" s="1"/>
  <c r="B914" i="17" s="1"/>
  <c r="B915" i="17" s="1"/>
  <c r="B916" i="17" s="1"/>
  <c r="B917" i="17" s="1"/>
  <c r="C912" i="17"/>
  <c r="F912" i="17"/>
  <c r="G912" i="17" a="1"/>
  <c r="G912" i="17" s="1"/>
  <c r="M912" i="17"/>
  <c r="N912" i="17"/>
  <c r="P912" i="17" s="1"/>
  <c r="G913" i="17" a="1"/>
  <c r="G913" i="17" s="1"/>
  <c r="N913" i="17"/>
  <c r="G914" i="17" a="1"/>
  <c r="G914" i="17" s="1"/>
  <c r="N914" i="17"/>
  <c r="G915" i="17" a="1"/>
  <c r="G915" i="17" s="1"/>
  <c r="N915" i="17"/>
  <c r="G916" i="17" a="1"/>
  <c r="G916" i="17" s="1"/>
  <c r="N916" i="17"/>
  <c r="G917" i="17" a="1"/>
  <c r="G917" i="17" s="1"/>
  <c r="N917" i="17"/>
  <c r="B918" i="17"/>
  <c r="B919" i="17" s="1"/>
  <c r="B920" i="17" s="1"/>
  <c r="B921" i="17" s="1"/>
  <c r="B922" i="17" s="1"/>
  <c r="B923" i="17" s="1"/>
  <c r="C918" i="17"/>
  <c r="F918" i="17"/>
  <c r="G918" i="17" a="1"/>
  <c r="G918" i="17" s="1"/>
  <c r="M918" i="17"/>
  <c r="N918" i="17"/>
  <c r="P918" i="17" s="1"/>
  <c r="G919" i="17" a="1"/>
  <c r="G919" i="17" s="1"/>
  <c r="N919" i="17"/>
  <c r="G920" i="17" a="1"/>
  <c r="G920" i="17" s="1"/>
  <c r="N920" i="17"/>
  <c r="G921" i="17" a="1"/>
  <c r="G921" i="17" s="1"/>
  <c r="N921" i="17"/>
  <c r="G922" i="17" a="1"/>
  <c r="G922" i="17" s="1"/>
  <c r="N922" i="17"/>
  <c r="G923" i="17" a="1"/>
  <c r="G923" i="17" s="1"/>
  <c r="N923" i="17"/>
  <c r="B924" i="17"/>
  <c r="B925" i="17" s="1"/>
  <c r="B926" i="17" s="1"/>
  <c r="B927" i="17" s="1"/>
  <c r="B928" i="17" s="1"/>
  <c r="B929" i="17" s="1"/>
  <c r="C924" i="17"/>
  <c r="F924" i="17"/>
  <c r="G924" i="17" a="1"/>
  <c r="G924" i="17" s="1"/>
  <c r="M924" i="17"/>
  <c r="N924" i="17"/>
  <c r="P924" i="17" s="1"/>
  <c r="G925" i="17" a="1"/>
  <c r="G925" i="17" s="1"/>
  <c r="N925" i="17"/>
  <c r="G926" i="17" a="1"/>
  <c r="G926" i="17" s="1"/>
  <c r="N926" i="17"/>
  <c r="G927" i="17" a="1"/>
  <c r="G927" i="17" s="1"/>
  <c r="N927" i="17"/>
  <c r="G928" i="17" a="1"/>
  <c r="G928" i="17" s="1"/>
  <c r="N928" i="17"/>
  <c r="G929" i="17" a="1"/>
  <c r="G929" i="17" s="1"/>
  <c r="N929" i="17"/>
  <c r="B930" i="17"/>
  <c r="B931" i="17" s="1"/>
  <c r="B932" i="17" s="1"/>
  <c r="B933" i="17" s="1"/>
  <c r="B934" i="17" s="1"/>
  <c r="B935" i="17" s="1"/>
  <c r="C930" i="17"/>
  <c r="F930" i="17"/>
  <c r="G930" i="17" a="1"/>
  <c r="G930" i="17" s="1"/>
  <c r="M930" i="17"/>
  <c r="N930" i="17"/>
  <c r="P930" i="17" s="1"/>
  <c r="G931" i="17" a="1"/>
  <c r="G931" i="17" s="1"/>
  <c r="N931" i="17"/>
  <c r="G932" i="17" a="1"/>
  <c r="G932" i="17" s="1"/>
  <c r="N932" i="17"/>
  <c r="G933" i="17" a="1"/>
  <c r="G933" i="17" s="1"/>
  <c r="N933" i="17"/>
  <c r="G934" i="17" a="1"/>
  <c r="G934" i="17" s="1"/>
  <c r="N934" i="17"/>
  <c r="G935" i="17" a="1"/>
  <c r="G935" i="17" s="1"/>
  <c r="N935" i="17"/>
  <c r="B936" i="17"/>
  <c r="B937" i="17" s="1"/>
  <c r="B938" i="17" s="1"/>
  <c r="B939" i="17" s="1"/>
  <c r="B940" i="17" s="1"/>
  <c r="B941" i="17" s="1"/>
  <c r="C936" i="17"/>
  <c r="F936" i="17"/>
  <c r="G936" i="17" a="1"/>
  <c r="G936" i="17" s="1"/>
  <c r="M936" i="17"/>
  <c r="N936" i="17"/>
  <c r="P936" i="17" s="1"/>
  <c r="G937" i="17" a="1"/>
  <c r="G937" i="17" s="1"/>
  <c r="N937" i="17"/>
  <c r="G938" i="17" a="1"/>
  <c r="G938" i="17" s="1"/>
  <c r="N938" i="17"/>
  <c r="G939" i="17" a="1"/>
  <c r="G939" i="17"/>
  <c r="N939" i="17"/>
  <c r="G940" i="17" a="1"/>
  <c r="G940" i="17" s="1"/>
  <c r="N940" i="17"/>
  <c r="G941" i="17" a="1"/>
  <c r="G941" i="17" s="1"/>
  <c r="N941" i="17"/>
  <c r="B942" i="17"/>
  <c r="B943" i="17" s="1"/>
  <c r="B944" i="17" s="1"/>
  <c r="B945" i="17" s="1"/>
  <c r="B946" i="17" s="1"/>
  <c r="B947" i="17" s="1"/>
  <c r="C942" i="17"/>
  <c r="F942" i="17"/>
  <c r="G942" i="17" a="1"/>
  <c r="G942" i="17" s="1"/>
  <c r="M942" i="17"/>
  <c r="N942" i="17"/>
  <c r="P942" i="17" s="1"/>
  <c r="G943" i="17" a="1"/>
  <c r="G943" i="17" s="1"/>
  <c r="N943" i="17"/>
  <c r="G944" i="17" a="1"/>
  <c r="G944" i="17" s="1"/>
  <c r="N944" i="17"/>
  <c r="G945" i="17" a="1"/>
  <c r="G945" i="17" s="1"/>
  <c r="N945" i="17"/>
  <c r="G946" i="17" a="1"/>
  <c r="G946" i="17" s="1"/>
  <c r="N946" i="17"/>
  <c r="G947" i="17" a="1"/>
  <c r="G947" i="17" s="1"/>
  <c r="N947" i="17"/>
  <c r="B948" i="17"/>
  <c r="B949" i="17" s="1"/>
  <c r="B950" i="17" s="1"/>
  <c r="B951" i="17" s="1"/>
  <c r="B952" i="17" s="1"/>
  <c r="B953" i="17" s="1"/>
  <c r="C948" i="17"/>
  <c r="F948" i="17"/>
  <c r="G948" i="17" a="1"/>
  <c r="G948" i="17" s="1"/>
  <c r="M948" i="17"/>
  <c r="N948" i="17"/>
  <c r="P948" i="17"/>
  <c r="G949" i="17" a="1"/>
  <c r="G949" i="17" s="1"/>
  <c r="N949" i="17"/>
  <c r="G950" i="17" a="1"/>
  <c r="G950" i="17" s="1"/>
  <c r="N950" i="17"/>
  <c r="G951" i="17" a="1"/>
  <c r="G951" i="17" s="1"/>
  <c r="N951" i="17"/>
  <c r="G952" i="17" a="1"/>
  <c r="G952" i="17" s="1"/>
  <c r="N952" i="17"/>
  <c r="G953" i="17" a="1"/>
  <c r="G953" i="17" s="1"/>
  <c r="N953" i="17"/>
  <c r="B954" i="17"/>
  <c r="B955" i="17" s="1"/>
  <c r="B956" i="17" s="1"/>
  <c r="B957" i="17" s="1"/>
  <c r="B958" i="17" s="1"/>
  <c r="B959" i="17" s="1"/>
  <c r="C954" i="17"/>
  <c r="F954" i="17"/>
  <c r="G954" i="17" a="1"/>
  <c r="G954" i="17" s="1"/>
  <c r="M954" i="17"/>
  <c r="N954" i="17"/>
  <c r="P954" i="17" s="1"/>
  <c r="G955" i="17" a="1"/>
  <c r="G955" i="17" s="1"/>
  <c r="N955" i="17"/>
  <c r="G956" i="17" a="1"/>
  <c r="G956" i="17" s="1"/>
  <c r="N956" i="17"/>
  <c r="G957" i="17" a="1"/>
  <c r="G957" i="17" s="1"/>
  <c r="N957" i="17"/>
  <c r="G958" i="17" a="1"/>
  <c r="G958" i="17" s="1"/>
  <c r="N958" i="17"/>
  <c r="G959" i="17" a="1"/>
  <c r="G959" i="17" s="1"/>
  <c r="N959" i="17"/>
  <c r="B960" i="17"/>
  <c r="B961" i="17" s="1"/>
  <c r="B962" i="17" s="1"/>
  <c r="B963" i="17" s="1"/>
  <c r="B964" i="17" s="1"/>
  <c r="B965" i="17" s="1"/>
  <c r="C960" i="17"/>
  <c r="F960" i="17"/>
  <c r="G960" i="17" a="1"/>
  <c r="G960" i="17" s="1"/>
  <c r="M960" i="17"/>
  <c r="N960" i="17"/>
  <c r="P960" i="17" s="1"/>
  <c r="G961" i="17" a="1"/>
  <c r="G961" i="17" s="1"/>
  <c r="N961" i="17"/>
  <c r="G962" i="17" a="1"/>
  <c r="G962" i="17" s="1"/>
  <c r="N962" i="17"/>
  <c r="G963" i="17" a="1"/>
  <c r="G963" i="17" s="1"/>
  <c r="N963" i="17"/>
  <c r="G964" i="17" a="1"/>
  <c r="G964" i="17" s="1"/>
  <c r="N964" i="17"/>
  <c r="G965" i="17" a="1"/>
  <c r="G965" i="17" s="1"/>
  <c r="N965" i="17"/>
  <c r="B966" i="17"/>
  <c r="B967" i="17" s="1"/>
  <c r="B968" i="17" s="1"/>
  <c r="B969" i="17" s="1"/>
  <c r="B970" i="17" s="1"/>
  <c r="B971" i="17" s="1"/>
  <c r="C966" i="17"/>
  <c r="F966" i="17"/>
  <c r="G966" i="17" a="1"/>
  <c r="G966" i="17" s="1"/>
  <c r="M966" i="17"/>
  <c r="N966" i="17"/>
  <c r="P966" i="17" s="1"/>
  <c r="G967" i="17" a="1"/>
  <c r="G967" i="17" s="1"/>
  <c r="N967" i="17"/>
  <c r="G968" i="17" a="1"/>
  <c r="G968" i="17" s="1"/>
  <c r="N968" i="17"/>
  <c r="G969" i="17" a="1"/>
  <c r="G969" i="17" s="1"/>
  <c r="N969" i="17"/>
  <c r="G970" i="17" a="1"/>
  <c r="G970" i="17" s="1"/>
  <c r="N970" i="17"/>
  <c r="G971" i="17" a="1"/>
  <c r="G971" i="17" s="1"/>
  <c r="N971" i="17"/>
  <c r="B972" i="17"/>
  <c r="B973" i="17" s="1"/>
  <c r="B974" i="17" s="1"/>
  <c r="B975" i="17" s="1"/>
  <c r="B976" i="17" s="1"/>
  <c r="B977" i="17" s="1"/>
  <c r="C972" i="17"/>
  <c r="F972" i="17"/>
  <c r="G972" i="17" a="1"/>
  <c r="G972" i="17" s="1"/>
  <c r="M972" i="17"/>
  <c r="N972" i="17"/>
  <c r="P972" i="17" s="1"/>
  <c r="G973" i="17" a="1"/>
  <c r="G973" i="17" s="1"/>
  <c r="N973" i="17"/>
  <c r="G974" i="17" a="1"/>
  <c r="G974" i="17" s="1"/>
  <c r="N974" i="17"/>
  <c r="G975" i="17" a="1"/>
  <c r="G975" i="17" s="1"/>
  <c r="N975" i="17"/>
  <c r="G976" i="17" a="1"/>
  <c r="G976" i="17" s="1"/>
  <c r="N976" i="17"/>
  <c r="G977" i="17" a="1"/>
  <c r="G977" i="17" s="1"/>
  <c r="N977" i="17"/>
  <c r="B978" i="17"/>
  <c r="B979" i="17" s="1"/>
  <c r="B980" i="17" s="1"/>
  <c r="B981" i="17" s="1"/>
  <c r="B982" i="17" s="1"/>
  <c r="B983" i="17" s="1"/>
  <c r="C978" i="17"/>
  <c r="F978" i="17"/>
  <c r="G978" i="17" a="1"/>
  <c r="G978" i="17" s="1"/>
  <c r="M978" i="17"/>
  <c r="N978" i="17"/>
  <c r="P978" i="17" s="1"/>
  <c r="G979" i="17" a="1"/>
  <c r="G979" i="17" s="1"/>
  <c r="N979" i="17"/>
  <c r="G980" i="17" a="1"/>
  <c r="G980" i="17" s="1"/>
  <c r="N980" i="17"/>
  <c r="G981" i="17" a="1"/>
  <c r="G981" i="17" s="1"/>
  <c r="N981" i="17"/>
  <c r="G982" i="17" a="1"/>
  <c r="G982" i="17" s="1"/>
  <c r="N982" i="17"/>
  <c r="G983" i="17" a="1"/>
  <c r="G983" i="17" s="1"/>
  <c r="N983" i="17"/>
  <c r="B984" i="17"/>
  <c r="B985" i="17" s="1"/>
  <c r="B986" i="17" s="1"/>
  <c r="B987" i="17" s="1"/>
  <c r="B988" i="17" s="1"/>
  <c r="B989" i="17" s="1"/>
  <c r="C984" i="17"/>
  <c r="F984" i="17"/>
  <c r="G984" i="17" a="1"/>
  <c r="G984" i="17" s="1"/>
  <c r="M984" i="17"/>
  <c r="N984" i="17"/>
  <c r="P984" i="17" s="1"/>
  <c r="G985" i="17" a="1"/>
  <c r="G985" i="17" s="1"/>
  <c r="N985" i="17"/>
  <c r="G986" i="17" a="1"/>
  <c r="G986" i="17" s="1"/>
  <c r="N986" i="17"/>
  <c r="G987" i="17" a="1"/>
  <c r="G987" i="17" s="1"/>
  <c r="N987" i="17"/>
  <c r="G988" i="17" a="1"/>
  <c r="G988" i="17" s="1"/>
  <c r="N988" i="17"/>
  <c r="G989" i="17" a="1"/>
  <c r="G989" i="17" s="1"/>
  <c r="N989" i="17"/>
  <c r="B990" i="17"/>
  <c r="B991" i="17" s="1"/>
  <c r="B992" i="17" s="1"/>
  <c r="B993" i="17" s="1"/>
  <c r="B994" i="17" s="1"/>
  <c r="B995" i="17" s="1"/>
  <c r="C990" i="17"/>
  <c r="F990" i="17"/>
  <c r="G990" i="17" a="1"/>
  <c r="G990" i="17" s="1"/>
  <c r="M990" i="17"/>
  <c r="N990" i="17"/>
  <c r="P990" i="17" s="1"/>
  <c r="G991" i="17" a="1"/>
  <c r="G991" i="17"/>
  <c r="N991" i="17"/>
  <c r="G992" i="17" a="1"/>
  <c r="G992" i="17" s="1"/>
  <c r="N992" i="17"/>
  <c r="G993" i="17" a="1"/>
  <c r="G993" i="17" s="1"/>
  <c r="N993" i="17"/>
  <c r="G994" i="17" a="1"/>
  <c r="G994" i="17" s="1"/>
  <c r="N994" i="17"/>
  <c r="G995" i="17" a="1"/>
  <c r="G995" i="17" s="1"/>
  <c r="N995" i="17"/>
  <c r="B996" i="17"/>
  <c r="B997" i="17" s="1"/>
  <c r="B998" i="17" s="1"/>
  <c r="B999" i="17" s="1"/>
  <c r="B1000" i="17" s="1"/>
  <c r="B1001" i="17" s="1"/>
  <c r="C996" i="17"/>
  <c r="F996" i="17"/>
  <c r="G996" i="17" a="1"/>
  <c r="G996" i="17" s="1"/>
  <c r="M996" i="17"/>
  <c r="N996" i="17"/>
  <c r="P996" i="17" s="1"/>
  <c r="G997" i="17" a="1"/>
  <c r="G997" i="17" s="1"/>
  <c r="N997" i="17"/>
  <c r="G998" i="17" a="1"/>
  <c r="G998" i="17" s="1"/>
  <c r="N998" i="17"/>
  <c r="G999" i="17" a="1"/>
  <c r="G999" i="17" s="1"/>
  <c r="N999" i="17"/>
  <c r="G1000" i="17" a="1"/>
  <c r="G1000" i="17" s="1"/>
  <c r="N1000" i="17"/>
  <c r="G1001" i="17" a="1"/>
  <c r="G1001" i="17"/>
  <c r="N1001" i="17"/>
  <c r="B1002" i="17"/>
  <c r="B1003" i="17" s="1"/>
  <c r="B1004" i="17" s="1"/>
  <c r="B1005" i="17" s="1"/>
  <c r="B1006" i="17" s="1"/>
  <c r="B1007" i="17" s="1"/>
  <c r="C1002" i="17"/>
  <c r="F1002" i="17"/>
  <c r="G1002" i="17" a="1"/>
  <c r="G1002" i="17" s="1"/>
  <c r="M1002" i="17"/>
  <c r="N1002" i="17"/>
  <c r="P1002" i="17" s="1"/>
  <c r="G1003" i="17" a="1"/>
  <c r="G1003" i="17" s="1"/>
  <c r="N1003" i="17"/>
  <c r="G1004" i="17" a="1"/>
  <c r="G1004" i="17" s="1"/>
  <c r="N1004" i="17"/>
  <c r="G1005" i="17" a="1"/>
  <c r="G1005" i="17" s="1"/>
  <c r="N1005" i="17"/>
  <c r="G1006" i="17" a="1"/>
  <c r="G1006" i="17" s="1"/>
  <c r="N1006" i="17"/>
  <c r="G1007" i="17" a="1"/>
  <c r="G1007" i="17" s="1"/>
  <c r="N1007" i="17"/>
  <c r="B1008" i="17"/>
  <c r="B1009" i="17" s="1"/>
  <c r="B1010" i="17" s="1"/>
  <c r="B1011" i="17" s="1"/>
  <c r="B1012" i="17" s="1"/>
  <c r="B1013" i="17" s="1"/>
  <c r="C1008" i="17"/>
  <c r="F1008" i="17"/>
  <c r="G1008" i="17" a="1"/>
  <c r="G1008" i="17" s="1"/>
  <c r="M1008" i="17"/>
  <c r="N1008" i="17"/>
  <c r="P1008" i="17" s="1"/>
  <c r="G1009" i="17" a="1"/>
  <c r="G1009" i="17" s="1"/>
  <c r="N1009" i="17"/>
  <c r="G1010" i="17" a="1"/>
  <c r="G1010" i="17" s="1"/>
  <c r="N1010" i="17"/>
  <c r="G1011" i="17" a="1"/>
  <c r="G1011" i="17" s="1"/>
  <c r="N1011" i="17"/>
  <c r="G1012" i="17" a="1"/>
  <c r="G1012" i="17" s="1"/>
  <c r="N1012" i="17"/>
  <c r="G1013" i="17" a="1"/>
  <c r="G1013" i="17" s="1"/>
  <c r="N1013" i="17"/>
  <c r="B1014" i="17"/>
  <c r="B1015" i="17" s="1"/>
  <c r="B1016" i="17" s="1"/>
  <c r="B1017" i="17" s="1"/>
  <c r="B1018" i="17" s="1"/>
  <c r="B1019" i="17" s="1"/>
  <c r="C1014" i="17"/>
  <c r="F1014" i="17"/>
  <c r="G1014" i="17" a="1"/>
  <c r="G1014" i="17" s="1"/>
  <c r="M1014" i="17"/>
  <c r="N1014" i="17"/>
  <c r="P1014" i="17" s="1"/>
  <c r="G1015" i="17" a="1"/>
  <c r="G1015" i="17" s="1"/>
  <c r="N1015" i="17"/>
  <c r="G1016" i="17" a="1"/>
  <c r="G1016" i="17" s="1"/>
  <c r="N1016" i="17"/>
  <c r="G1017" i="17" a="1"/>
  <c r="G1017" i="17" s="1"/>
  <c r="N1017" i="17"/>
  <c r="G1018" i="17" a="1"/>
  <c r="G1018" i="17"/>
  <c r="N1018" i="17"/>
  <c r="G1019" i="17" a="1"/>
  <c r="G1019" i="17" s="1"/>
  <c r="N1019" i="17"/>
  <c r="B1020" i="17"/>
  <c r="B1021" i="17" s="1"/>
  <c r="B1022" i="17" s="1"/>
  <c r="B1023" i="17" s="1"/>
  <c r="B1024" i="17" s="1"/>
  <c r="B1025" i="17" s="1"/>
  <c r="C1020" i="17"/>
  <c r="F1020" i="17"/>
  <c r="G1020" i="17" a="1"/>
  <c r="G1020" i="17" s="1"/>
  <c r="M1020" i="17"/>
  <c r="N1020" i="17"/>
  <c r="P1020" i="17" s="1"/>
  <c r="G1021" i="17" a="1"/>
  <c r="G1021" i="17" s="1"/>
  <c r="N1021" i="17"/>
  <c r="G1022" i="17" a="1"/>
  <c r="G1022" i="17" s="1"/>
  <c r="N1022" i="17"/>
  <c r="G1023" i="17" a="1"/>
  <c r="G1023" i="17" s="1"/>
  <c r="N1023" i="17"/>
  <c r="G1024" i="17" a="1"/>
  <c r="G1024" i="17" s="1"/>
  <c r="N1024" i="17"/>
  <c r="G1025" i="17" a="1"/>
  <c r="G1025" i="17" s="1"/>
  <c r="N1025" i="17"/>
  <c r="B1026" i="17"/>
  <c r="B1027" i="17" s="1"/>
  <c r="B1028" i="17" s="1"/>
  <c r="B1029" i="17" s="1"/>
  <c r="B1030" i="17" s="1"/>
  <c r="B1031" i="17" s="1"/>
  <c r="C1026" i="17"/>
  <c r="F1026" i="17"/>
  <c r="G1026" i="17" a="1"/>
  <c r="G1026" i="17" s="1"/>
  <c r="M1026" i="17"/>
  <c r="N1026" i="17"/>
  <c r="P1026" i="17" s="1"/>
  <c r="G1027" i="17" a="1"/>
  <c r="G1027" i="17" s="1"/>
  <c r="N1027" i="17"/>
  <c r="G1028" i="17" a="1"/>
  <c r="G1028" i="17" s="1"/>
  <c r="N1028" i="17"/>
  <c r="G1029" i="17" a="1"/>
  <c r="G1029" i="17" s="1"/>
  <c r="N1029" i="17"/>
  <c r="G1030" i="17" a="1"/>
  <c r="G1030" i="17" s="1"/>
  <c r="N1030" i="17"/>
  <c r="G1031" i="17" a="1"/>
  <c r="G1031" i="17" s="1"/>
  <c r="N1031" i="17"/>
  <c r="B1032" i="17"/>
  <c r="B1033" i="17" s="1"/>
  <c r="B1034" i="17" s="1"/>
  <c r="B1035" i="17" s="1"/>
  <c r="B1036" i="17" s="1"/>
  <c r="B1037" i="17" s="1"/>
  <c r="C1032" i="17"/>
  <c r="F1032" i="17"/>
  <c r="G1032" i="17" a="1"/>
  <c r="G1032" i="17" s="1"/>
  <c r="M1032" i="17"/>
  <c r="N1032" i="17"/>
  <c r="P1032" i="17" s="1"/>
  <c r="G1033" i="17" a="1"/>
  <c r="G1033" i="17" s="1"/>
  <c r="N1033" i="17"/>
  <c r="G1034" i="17" a="1"/>
  <c r="G1034" i="17" s="1"/>
  <c r="N1034" i="17"/>
  <c r="G1035" i="17" a="1"/>
  <c r="G1035" i="17" s="1"/>
  <c r="N1035" i="17"/>
  <c r="G1036" i="17" a="1"/>
  <c r="G1036" i="17" s="1"/>
  <c r="N1036" i="17"/>
  <c r="G1037" i="17" a="1"/>
  <c r="G1037" i="17" s="1"/>
  <c r="N1037" i="17"/>
  <c r="B1038" i="17"/>
  <c r="B1039" i="17" s="1"/>
  <c r="B1040" i="17" s="1"/>
  <c r="B1041" i="17" s="1"/>
  <c r="B1042" i="17" s="1"/>
  <c r="B1043" i="17" s="1"/>
  <c r="C1038" i="17"/>
  <c r="F1038" i="17"/>
  <c r="G1038" i="17" a="1"/>
  <c r="G1038" i="17" s="1"/>
  <c r="M1038" i="17"/>
  <c r="N1038" i="17"/>
  <c r="P1038" i="17" s="1"/>
  <c r="G1039" i="17" a="1"/>
  <c r="G1039" i="17" s="1"/>
  <c r="N1039" i="17"/>
  <c r="G1040" i="17" a="1"/>
  <c r="G1040" i="17" s="1"/>
  <c r="N1040" i="17"/>
  <c r="G1041" i="17" a="1"/>
  <c r="G1041" i="17" s="1"/>
  <c r="N1041" i="17"/>
  <c r="G1042" i="17" a="1"/>
  <c r="G1042" i="17" s="1"/>
  <c r="N1042" i="17"/>
  <c r="G1043" i="17" a="1"/>
  <c r="G1043" i="17" s="1"/>
  <c r="N1043" i="17"/>
  <c r="B1044" i="17"/>
  <c r="B1045" i="17" s="1"/>
  <c r="B1046" i="17" s="1"/>
  <c r="B1047" i="17" s="1"/>
  <c r="B1048" i="17" s="1"/>
  <c r="B1049" i="17" s="1"/>
  <c r="C1044" i="17"/>
  <c r="F1044" i="17"/>
  <c r="G1044" i="17" a="1"/>
  <c r="G1044" i="17" s="1"/>
  <c r="M1044" i="17"/>
  <c r="N1044" i="17"/>
  <c r="P1044" i="17" s="1"/>
  <c r="G1045" i="17" a="1"/>
  <c r="G1045" i="17"/>
  <c r="N1045" i="17"/>
  <c r="G1046" i="17" a="1"/>
  <c r="G1046" i="17" s="1"/>
  <c r="N1046" i="17"/>
  <c r="G1047" i="17" a="1"/>
  <c r="G1047" i="17" s="1"/>
  <c r="N1047" i="17"/>
  <c r="G1048" i="17" a="1"/>
  <c r="G1048" i="17" s="1"/>
  <c r="N1048" i="17"/>
  <c r="G1049" i="17" a="1"/>
  <c r="G1049" i="17" s="1"/>
  <c r="N1049" i="17"/>
  <c r="G29" i="17" a="1"/>
  <c r="G29" i="17" s="1"/>
  <c r="P5" i="10" s="1" a="1"/>
  <c r="P5" i="10" s="1"/>
  <c r="G28" i="17" a="1"/>
  <c r="G28" i="17" s="1"/>
  <c r="N5" i="10" s="1" a="1"/>
  <c r="N5" i="10" s="1"/>
  <c r="G27" i="17" a="1"/>
  <c r="G27" i="17" s="1"/>
  <c r="L5" i="10" s="1" a="1"/>
  <c r="L5" i="10" s="1"/>
  <c r="G26" i="17" a="1"/>
  <c r="G26" i="17" s="1"/>
  <c r="J5" i="10" s="1" a="1"/>
  <c r="J5" i="10" s="1"/>
  <c r="G25" i="17" a="1"/>
  <c r="G25" i="17" s="1"/>
  <c r="H5" i="10" s="1" a="1"/>
  <c r="H5" i="10" s="1"/>
  <c r="G24" i="17" a="1"/>
  <c r="G24" i="17" s="1"/>
  <c r="F5" i="10" s="1" a="1"/>
  <c r="F5" i="10" s="1"/>
  <c r="G23" i="17" a="1"/>
  <c r="G23" i="17" s="1"/>
  <c r="P4" i="10" s="1" a="1"/>
  <c r="P4" i="10" s="1"/>
  <c r="G22" i="17" a="1"/>
  <c r="G22" i="17" s="1"/>
  <c r="N4" i="10" s="1" a="1"/>
  <c r="N4" i="10" s="1"/>
  <c r="G21" i="17" a="1"/>
  <c r="G21" i="17" s="1"/>
  <c r="L4" i="10" s="1" a="1"/>
  <c r="L4" i="10" s="1"/>
  <c r="G20" i="17" a="1"/>
  <c r="G20" i="17" s="1"/>
  <c r="J4" i="10" s="1" a="1"/>
  <c r="J4" i="10" s="1"/>
  <c r="G19" i="17" a="1"/>
  <c r="G19" i="17" s="1"/>
  <c r="H4" i="10" s="1" a="1"/>
  <c r="H4" i="10" s="1"/>
  <c r="G18" i="17" a="1"/>
  <c r="G18" i="17" s="1"/>
  <c r="F4" i="10" s="1" a="1"/>
  <c r="F4" i="10" s="1"/>
  <c r="G17" i="17" a="1"/>
  <c r="G17" i="17" s="1"/>
  <c r="P3" i="10" s="1" a="1"/>
  <c r="P3" i="10" s="1"/>
  <c r="G16" i="17" a="1"/>
  <c r="G16" i="17" s="1"/>
  <c r="N3" i="10" s="1" a="1"/>
  <c r="N3" i="10" s="1"/>
  <c r="G15" i="17" a="1"/>
  <c r="G15" i="17" s="1"/>
  <c r="L3" i="10" s="1" a="1"/>
  <c r="L3" i="10" s="1"/>
  <c r="G14" i="17" a="1"/>
  <c r="G14" i="17" s="1"/>
  <c r="J3" i="10" s="1" a="1"/>
  <c r="J3" i="10" s="1"/>
  <c r="G13" i="17" a="1"/>
  <c r="G13" i="17" s="1"/>
  <c r="H3" i="10" s="1" a="1"/>
  <c r="H3" i="10" s="1"/>
  <c r="G12" i="17" a="1"/>
  <c r="G12" i="17" s="1"/>
  <c r="F3" i="10" s="1" a="1"/>
  <c r="F3" i="10" s="1"/>
  <c r="G11" i="17" a="1"/>
  <c r="G11" i="17" s="1"/>
  <c r="G10" i="17" a="1"/>
  <c r="G10" i="17" s="1"/>
  <c r="G9" i="17" a="1"/>
  <c r="G9" i="17" s="1"/>
  <c r="G8" i="17" a="1"/>
  <c r="G8" i="17" s="1"/>
  <c r="G7" i="17" a="1"/>
  <c r="G7" i="17" s="1"/>
  <c r="G6" i="17" a="1"/>
  <c r="G6" i="17" s="1"/>
  <c r="B667" i="17" l="1"/>
  <c r="B668" i="17" s="1"/>
  <c r="B669" i="17" s="1"/>
  <c r="B670" i="17" s="1"/>
  <c r="B671" i="17" s="1"/>
  <c r="B31" i="17"/>
  <c r="B32" i="17" s="1"/>
  <c r="B33" i="17" s="1"/>
  <c r="B34" i="17" s="1"/>
  <c r="B35" i="17" s="1"/>
  <c r="A41" i="10" a="1"/>
  <c r="A41" i="10" s="1"/>
  <c r="B547" i="17"/>
  <c r="B548" i="17" s="1"/>
  <c r="B549" i="17" s="1"/>
  <c r="B550" i="17" s="1"/>
  <c r="B551" i="17" s="1"/>
  <c r="A125" i="10" a="1"/>
  <c r="A125" i="10" s="1"/>
  <c r="A98" i="10" a="1"/>
  <c r="A98" i="10" s="1"/>
  <c r="A83" i="10" a="1"/>
  <c r="A83" i="10" s="1"/>
  <c r="B79" i="17"/>
  <c r="B80" i="17" s="1"/>
  <c r="B81" i="17" s="1"/>
  <c r="B82" i="17" s="1"/>
  <c r="B83" i="17" s="1"/>
  <c r="A90" i="10" a="1"/>
  <c r="A90" i="10" s="1"/>
  <c r="A127" i="10" a="1"/>
  <c r="A127" i="10" s="1"/>
  <c r="A24" i="10" a="1"/>
  <c r="A24" i="10" s="1"/>
  <c r="A54" i="10" a="1"/>
  <c r="A54" i="10" s="1"/>
  <c r="B715" i="17"/>
  <c r="B716" i="17" s="1"/>
  <c r="B717" i="17" s="1"/>
  <c r="B718" i="17" s="1"/>
  <c r="B719" i="17" s="1"/>
  <c r="A11" i="10" a="1"/>
  <c r="A11" i="10" s="1"/>
  <c r="A139" i="10" a="1"/>
  <c r="A139" i="10" s="1"/>
  <c r="A137" i="10" a="1"/>
  <c r="A137" i="10" s="1"/>
  <c r="A129" i="10" a="1"/>
  <c r="A129" i="10" s="1"/>
  <c r="A123" i="10" a="1"/>
  <c r="A123" i="10" s="1"/>
  <c r="A108" i="10" a="1"/>
  <c r="A108" i="10" s="1"/>
  <c r="A34" i="10" a="1"/>
  <c r="A34" i="10" s="1"/>
  <c r="A134" i="10" a="1"/>
  <c r="A134" i="10" s="1"/>
  <c r="A114" i="10" a="1"/>
  <c r="A114" i="10" s="1"/>
  <c r="A110" i="10" a="1"/>
  <c r="A110" i="10" s="1"/>
  <c r="A106" i="10" a="1"/>
  <c r="A106" i="10" s="1"/>
  <c r="A104" i="10" a="1"/>
  <c r="A104" i="10" s="1"/>
  <c r="A87" i="10" a="1"/>
  <c r="A87" i="10" s="1"/>
  <c r="A85" i="10" a="1"/>
  <c r="A85" i="10" s="1"/>
  <c r="A81" i="10" a="1"/>
  <c r="A81" i="10" s="1"/>
  <c r="A79" i="10" a="1"/>
  <c r="A79" i="10" s="1"/>
  <c r="A75" i="10" a="1"/>
  <c r="A75" i="10" s="1"/>
  <c r="A59" i="10" a="1"/>
  <c r="A59" i="10" s="1"/>
  <c r="A58" i="10" a="1"/>
  <c r="A58" i="10" s="1"/>
  <c r="A55" i="10" a="1"/>
  <c r="A55" i="10" s="1"/>
  <c r="A51" i="10" a="1"/>
  <c r="A51" i="10" s="1"/>
  <c r="A23" i="10" a="1"/>
  <c r="A23" i="10" s="1"/>
  <c r="B295" i="17"/>
  <c r="B296" i="17" s="1"/>
  <c r="B297" i="17" s="1"/>
  <c r="B298" i="17" s="1"/>
  <c r="B299" i="17" s="1"/>
  <c r="A131" i="10" a="1"/>
  <c r="A131" i="10" s="1"/>
  <c r="A116" i="10" a="1"/>
  <c r="A116" i="10" s="1"/>
  <c r="A101" i="10" a="1"/>
  <c r="A101" i="10" s="1"/>
  <c r="A99" i="10" a="1"/>
  <c r="A99" i="10" s="1"/>
  <c r="A96" i="10" a="1"/>
  <c r="A96" i="10" s="1"/>
  <c r="A94" i="10" a="1"/>
  <c r="A94" i="10" s="1"/>
  <c r="A77" i="10" a="1"/>
  <c r="A77" i="10" s="1"/>
  <c r="A73" i="10" a="1"/>
  <c r="A73" i="10" s="1"/>
  <c r="A71" i="10" a="1"/>
  <c r="A71" i="10" s="1"/>
  <c r="A69" i="10" a="1"/>
  <c r="A69" i="10" s="1"/>
  <c r="A56" i="10" a="1"/>
  <c r="A56" i="10" s="1"/>
  <c r="A49" i="10" a="1"/>
  <c r="A49" i="10" s="1"/>
  <c r="A47" i="10" a="1"/>
  <c r="A47" i="10" s="1"/>
  <c r="A45" i="10" a="1"/>
  <c r="A45" i="10" s="1"/>
  <c r="A43" i="10" a="1"/>
  <c r="A43" i="10" s="1"/>
  <c r="A38" i="10" a="1"/>
  <c r="A38" i="10" s="1"/>
  <c r="A35" i="10" a="1"/>
  <c r="A35" i="10" s="1"/>
  <c r="A32" i="10" a="1"/>
  <c r="A32" i="10" s="1"/>
  <c r="A28" i="10" a="1"/>
  <c r="A28" i="10" s="1"/>
  <c r="A20" i="10" a="1"/>
  <c r="A20" i="10" s="1"/>
  <c r="A15" i="10" a="1"/>
  <c r="A15" i="10" s="1"/>
  <c r="A13" i="10" a="1"/>
  <c r="A13" i="10" s="1"/>
  <c r="A136" i="10" a="1"/>
  <c r="A136" i="10" s="1"/>
  <c r="A122" i="10" a="1"/>
  <c r="A122" i="10" s="1"/>
  <c r="A118" i="10" a="1"/>
  <c r="A118" i="10" s="1"/>
  <c r="A89" i="10" a="1"/>
  <c r="A89" i="10" s="1"/>
  <c r="A66" i="10" a="1"/>
  <c r="A66" i="10" s="1"/>
  <c r="A64" i="10" a="1"/>
  <c r="A64" i="10" s="1"/>
  <c r="A40" i="10" a="1"/>
  <c r="A40" i="10" s="1"/>
  <c r="A36" i="10" a="1"/>
  <c r="A36" i="10" s="1"/>
  <c r="A18" i="10" a="1"/>
  <c r="A18" i="10" s="1"/>
  <c r="A10" i="10" a="1"/>
  <c r="A10" i="10" s="1"/>
  <c r="A133" i="10" a="1"/>
  <c r="A133" i="10" s="1"/>
  <c r="A128" i="10" a="1"/>
  <c r="A128" i="10" s="1"/>
  <c r="A126" i="10" a="1"/>
  <c r="A126" i="10" s="1"/>
  <c r="A124" i="10" a="1"/>
  <c r="A124" i="10" s="1"/>
  <c r="A113" i="10" a="1"/>
  <c r="A113" i="10" s="1"/>
  <c r="A109" i="10" a="1"/>
  <c r="A109" i="10" s="1"/>
  <c r="A105" i="10" a="1"/>
  <c r="A105" i="10" s="1"/>
  <c r="A103" i="10" a="1"/>
  <c r="A103" i="10" s="1"/>
  <c r="A86" i="10" a="1"/>
  <c r="A86" i="10" s="1"/>
  <c r="A84" i="10" a="1"/>
  <c r="A84" i="10" s="1"/>
  <c r="A80" i="10" a="1"/>
  <c r="A80" i="10" s="1"/>
  <c r="A65" i="10" a="1"/>
  <c r="A65" i="10" s="1"/>
  <c r="A63" i="10" a="1"/>
  <c r="A63" i="10" s="1"/>
  <c r="A60" i="10" a="1"/>
  <c r="A60" i="10" s="1"/>
  <c r="A57" i="10" a="1"/>
  <c r="A57" i="10" s="1"/>
  <c r="A29" i="10" a="1"/>
  <c r="A29" i="10" s="1"/>
  <c r="A21" i="10" a="1"/>
  <c r="A21" i="10" s="1"/>
  <c r="A7" i="10" a="1"/>
  <c r="A7" i="10" s="1"/>
  <c r="B247" i="17"/>
  <c r="B248" i="17" s="1"/>
  <c r="B249" i="17" s="1"/>
  <c r="B250" i="17" s="1"/>
  <c r="B251" i="17" s="1"/>
  <c r="A140" i="10" a="1"/>
  <c r="A140" i="10" s="1"/>
  <c r="A138" i="10" a="1"/>
  <c r="A138" i="10" s="1"/>
  <c r="A130" i="10" a="1"/>
  <c r="A130" i="10" s="1"/>
  <c r="A107" i="10" a="1"/>
  <c r="A107" i="10" s="1"/>
  <c r="A97" i="10" a="1"/>
  <c r="A97" i="10" s="1"/>
  <c r="A93" i="10" a="1"/>
  <c r="A93" i="10" s="1"/>
  <c r="A91" i="10" a="1"/>
  <c r="A91" i="10" s="1"/>
  <c r="A82" i="10" a="1"/>
  <c r="A82" i="10" s="1"/>
  <c r="A78" i="10" a="1"/>
  <c r="A78" i="10" s="1"/>
  <c r="A76" i="10" a="1"/>
  <c r="A76" i="10" s="1"/>
  <c r="A72" i="10" a="1"/>
  <c r="A72" i="10" s="1"/>
  <c r="A52" i="10" a="1"/>
  <c r="A52" i="10" s="1"/>
  <c r="A46" i="10" a="1"/>
  <c r="A46" i="10" s="1"/>
  <c r="A30" i="10" a="1"/>
  <c r="A30" i="10" s="1"/>
  <c r="A19" i="10" a="1"/>
  <c r="A19" i="10" s="1"/>
  <c r="A16" i="10" a="1"/>
  <c r="A16" i="10" s="1"/>
  <c r="A12" i="10" a="1"/>
  <c r="A12" i="10" s="1"/>
  <c r="A135" i="10" a="1"/>
  <c r="A135" i="10" s="1"/>
  <c r="A117" i="10" a="1"/>
  <c r="A117" i="10" s="1"/>
  <c r="A115" i="10" a="1"/>
  <c r="A115" i="10" s="1"/>
  <c r="A111" i="10" a="1"/>
  <c r="A111" i="10" s="1"/>
  <c r="A102" i="10" a="1"/>
  <c r="A102" i="10" s="1"/>
  <c r="A100" i="10" a="1"/>
  <c r="A100" i="10" s="1"/>
  <c r="A95" i="10" a="1"/>
  <c r="A95" i="10" s="1"/>
  <c r="A88" i="10" a="1"/>
  <c r="A88" i="10" s="1"/>
  <c r="A74" i="10" a="1"/>
  <c r="A74" i="10" s="1"/>
  <c r="A70" i="10" a="1"/>
  <c r="A70" i="10" s="1"/>
  <c r="A67" i="10" a="1"/>
  <c r="A67" i="10" s="1"/>
  <c r="A62" i="10" a="1"/>
  <c r="A62" i="10" s="1"/>
  <c r="A53" i="10" a="1"/>
  <c r="A53" i="10" s="1"/>
  <c r="A44" i="10" a="1"/>
  <c r="A44" i="10" s="1"/>
  <c r="A37" i="10" a="1"/>
  <c r="A37" i="10" s="1"/>
  <c r="A33" i="10" a="1"/>
  <c r="A33" i="10" s="1"/>
  <c r="A22" i="10" a="1"/>
  <c r="A22" i="10" s="1"/>
  <c r="A9" i="10" a="1"/>
  <c r="A9" i="10" s="1"/>
  <c r="A132" i="10" a="1"/>
  <c r="A132" i="10" s="1"/>
  <c r="A121" i="10" a="1"/>
  <c r="A121" i="10" s="1"/>
  <c r="A119" i="10" a="1"/>
  <c r="A119" i="10" s="1"/>
  <c r="A68" i="10" a="1"/>
  <c r="A68" i="10" s="1"/>
  <c r="A61" i="10" a="1"/>
  <c r="A61" i="10" s="1"/>
  <c r="A48" i="10" a="1"/>
  <c r="A48" i="10" s="1"/>
  <c r="A39" i="10" a="1"/>
  <c r="A39" i="10" s="1"/>
  <c r="A31" i="10" a="1"/>
  <c r="A31" i="10" s="1"/>
  <c r="A27" i="10" a="1"/>
  <c r="A27" i="10" s="1"/>
  <c r="A26" i="10" a="1"/>
  <c r="A26" i="10" s="1"/>
  <c r="A25" i="10" a="1"/>
  <c r="A25" i="10" s="1"/>
  <c r="A17" i="10" a="1"/>
  <c r="A17" i="10" s="1"/>
  <c r="C12" i="17"/>
  <c r="C18" i="17"/>
  <c r="C24" i="17"/>
  <c r="C6" i="17"/>
  <c r="S2" i="31"/>
  <c r="G53" i="31" a="1"/>
  <c r="G53" i="31" s="1"/>
  <c r="G52" i="31" a="1"/>
  <c r="G52" i="31" s="1"/>
  <c r="G51" i="31" a="1"/>
  <c r="G51" i="31" s="1"/>
  <c r="G50" i="31" a="1"/>
  <c r="G50" i="31" s="1"/>
  <c r="G49" i="31" a="1"/>
  <c r="G49" i="31" s="1"/>
  <c r="G48" i="31" a="1"/>
  <c r="G48" i="31" s="1"/>
  <c r="F48" i="31"/>
  <c r="G46" i="31" l="1" a="1"/>
  <c r="G46" i="31" s="1"/>
  <c r="G45" i="31" a="1"/>
  <c r="G45" i="31" s="1"/>
  <c r="G44" i="31" a="1"/>
  <c r="G44" i="31" s="1"/>
  <c r="G43" i="31" a="1"/>
  <c r="G43" i="31" s="1"/>
  <c r="G42" i="31" a="1"/>
  <c r="G42" i="31" s="1"/>
  <c r="G41" i="31" a="1"/>
  <c r="G41" i="31" s="1"/>
  <c r="G39" i="31" a="1"/>
  <c r="G39" i="31" s="1"/>
  <c r="G38" i="31" a="1"/>
  <c r="G38" i="31" s="1"/>
  <c r="G37" i="31" a="1"/>
  <c r="G37" i="31" s="1"/>
  <c r="G36" i="31" a="1"/>
  <c r="G36" i="31" s="1"/>
  <c r="G35" i="31" a="1"/>
  <c r="G35" i="31" s="1"/>
  <c r="G34" i="31" a="1"/>
  <c r="G34" i="31" s="1"/>
  <c r="G32" i="31" a="1"/>
  <c r="G32" i="31" s="1"/>
  <c r="G31" i="31" a="1"/>
  <c r="G31" i="31" s="1"/>
  <c r="G30" i="31" a="1"/>
  <c r="G30" i="31" s="1"/>
  <c r="G29" i="31" a="1"/>
  <c r="G29" i="31" s="1"/>
  <c r="G28" i="31" a="1"/>
  <c r="G28" i="31" s="1"/>
  <c r="G27" i="31" a="1"/>
  <c r="G27" i="31" s="1"/>
  <c r="G25" i="31" a="1"/>
  <c r="G25" i="31" s="1"/>
  <c r="G24" i="31" a="1"/>
  <c r="G24" i="31" s="1"/>
  <c r="G23" i="31" a="1"/>
  <c r="G23" i="31" s="1"/>
  <c r="G22" i="31" a="1"/>
  <c r="G22" i="31" s="1"/>
  <c r="G21" i="31" a="1"/>
  <c r="G21" i="31" s="1"/>
  <c r="G20" i="31" a="1"/>
  <c r="G20" i="31" s="1"/>
  <c r="G13" i="31" a="1"/>
  <c r="G13" i="31" s="1"/>
  <c r="G18" i="31" a="1"/>
  <c r="G18" i="31" s="1"/>
  <c r="G17" i="31" a="1"/>
  <c r="G17" i="31" s="1"/>
  <c r="G16" i="31" a="1"/>
  <c r="G16" i="31" s="1"/>
  <c r="G15" i="31" a="1"/>
  <c r="G15" i="31" s="1"/>
  <c r="G14" i="31" a="1"/>
  <c r="G14" i="31" s="1"/>
  <c r="G11" i="31" a="1"/>
  <c r="G11" i="31" s="1"/>
  <c r="G10" i="31" a="1"/>
  <c r="G10" i="31" s="1"/>
  <c r="G9" i="31" a="1"/>
  <c r="G9" i="31" s="1"/>
  <c r="G8" i="31" a="1"/>
  <c r="G8" i="31" s="1"/>
  <c r="G7" i="31" a="1"/>
  <c r="G7" i="31" s="1"/>
  <c r="G6" i="31" a="1"/>
  <c r="G6" i="31" s="1"/>
  <c r="M41" i="31"/>
  <c r="N43" i="31" s="1"/>
  <c r="F41" i="31"/>
  <c r="M34" i="31"/>
  <c r="N39" i="31" s="1"/>
  <c r="F34" i="31"/>
  <c r="M27" i="31"/>
  <c r="N32" i="31" s="1"/>
  <c r="F27" i="31"/>
  <c r="M20" i="31"/>
  <c r="N22" i="31" s="1"/>
  <c r="F20" i="31"/>
  <c r="M13" i="31"/>
  <c r="N17" i="31" s="1"/>
  <c r="F13" i="31"/>
  <c r="M6" i="31"/>
  <c r="N8" i="31" s="1"/>
  <c r="F6" i="31"/>
  <c r="C6" i="31"/>
  <c r="C13" i="31" s="1"/>
  <c r="S2" i="10" a="1"/>
  <c r="S2" i="10" s="1"/>
  <c r="T2" i="10" a="1"/>
  <c r="T2" i="10" s="1"/>
  <c r="U2" i="10" a="1"/>
  <c r="U2" i="10" s="1"/>
  <c r="N9" i="31" l="1"/>
  <c r="N11" i="31"/>
  <c r="N7" i="31"/>
  <c r="N41" i="31"/>
  <c r="P41" i="31" s="1"/>
  <c r="N6" i="31"/>
  <c r="P6" i="31" s="1"/>
  <c r="N10" i="31"/>
  <c r="N42" i="31"/>
  <c r="N27" i="31"/>
  <c r="P27" i="31" s="1"/>
  <c r="N24" i="31"/>
  <c r="N46" i="31"/>
  <c r="N30" i="31"/>
  <c r="N44" i="31"/>
  <c r="N20" i="31"/>
  <c r="P20" i="31" s="1"/>
  <c r="N25" i="31"/>
  <c r="N37" i="31"/>
  <c r="N15" i="31"/>
  <c r="N23" i="31"/>
  <c r="N35" i="31"/>
  <c r="N45" i="31"/>
  <c r="N16" i="31"/>
  <c r="N28" i="31"/>
  <c r="N38" i="31"/>
  <c r="N13" i="31"/>
  <c r="P13" i="31" s="1"/>
  <c r="N18" i="31"/>
  <c r="N21" i="31"/>
  <c r="N31" i="31"/>
  <c r="N36" i="31"/>
  <c r="N14" i="31"/>
  <c r="N29" i="31"/>
  <c r="N34" i="31"/>
  <c r="P34" i="31" s="1"/>
  <c r="M12" i="17"/>
  <c r="M18" i="17"/>
  <c r="M24" i="17"/>
  <c r="F12" i="17"/>
  <c r="E3" i="10" s="1" a="1"/>
  <c r="E3" i="10" s="1"/>
  <c r="M2" i="31" l="1"/>
  <c r="D2" i="10" a="1"/>
  <c r="D2" i="10" s="1"/>
  <c r="N17" i="17"/>
  <c r="M6" i="17"/>
  <c r="N9" i="17" s="1"/>
  <c r="N12" i="17"/>
  <c r="N20" i="17"/>
  <c r="N28" i="17"/>
  <c r="P12" i="17" l="1"/>
  <c r="V2" i="10" a="1"/>
  <c r="V2" i="10" s="1"/>
  <c r="N6" i="17"/>
  <c r="N11" i="17"/>
  <c r="N7" i="17"/>
  <c r="N8" i="17"/>
  <c r="N10" i="17"/>
  <c r="N27" i="17"/>
  <c r="N19" i="17"/>
  <c r="N18" i="17"/>
  <c r="N24" i="17"/>
  <c r="N16" i="17"/>
  <c r="N26" i="17"/>
  <c r="N25" i="17"/>
  <c r="N23" i="17"/>
  <c r="N15" i="17"/>
  <c r="N22" i="17"/>
  <c r="N14" i="17"/>
  <c r="N29" i="17"/>
  <c r="N21" i="17"/>
  <c r="N13" i="17"/>
  <c r="C2" i="10" a="1"/>
  <c r="C2" i="10" s="1"/>
  <c r="B2" i="10" a="1"/>
  <c r="B2" i="10" s="1"/>
  <c r="X2" i="10" l="1" a="1"/>
  <c r="X2" i="10" s="1"/>
  <c r="H2" i="17"/>
  <c r="K2" i="17"/>
  <c r="P18" i="17"/>
  <c r="P24" i="17"/>
  <c r="P6" i="17"/>
  <c r="Z2" i="10" s="1" a="1"/>
  <c r="Z2" i="10" s="1"/>
  <c r="W2" i="10" a="1"/>
  <c r="W2" i="10" s="1"/>
  <c r="Y2" i="10" l="1" a="1"/>
  <c r="Y2" i="10" s="1"/>
  <c r="Q2" i="10" a="1"/>
  <c r="Q2" i="10" s="1"/>
  <c r="O2" i="10" a="1"/>
  <c r="O2" i="10" s="1"/>
  <c r="M2" i="10" a="1"/>
  <c r="M2" i="10" s="1"/>
  <c r="K2" i="10" a="1"/>
  <c r="K2" i="10" s="1"/>
  <c r="I2" i="10" a="1"/>
  <c r="I2" i="10" s="1"/>
  <c r="G2" i="10" a="1"/>
  <c r="G2" i="10" s="1"/>
  <c r="H2" i="10" l="1" a="1"/>
  <c r="H2" i="10" s="1"/>
  <c r="J2" i="10" a="1"/>
  <c r="J2" i="10" s="1"/>
  <c r="L2" i="10" a="1"/>
  <c r="L2" i="10" s="1"/>
  <c r="N2" i="10" a="1"/>
  <c r="N2" i="10" s="1"/>
  <c r="P2" i="10" a="1"/>
  <c r="P2" i="10" s="1"/>
  <c r="B6" i="17" l="1"/>
  <c r="F24" i="17"/>
  <c r="E5" i="10" s="1" a="1"/>
  <c r="E5" i="10" s="1"/>
  <c r="F18" i="17"/>
  <c r="E4" i="10" s="1" a="1"/>
  <c r="E4" i="10" s="1"/>
  <c r="F6" i="17"/>
  <c r="F2" i="10" s="1" a="1"/>
  <c r="F2" i="10" s="1"/>
  <c r="A2" i="10" l="1" a="1"/>
  <c r="A2" i="10" s="1"/>
  <c r="B7" i="17"/>
  <c r="B8" i="17" s="1"/>
  <c r="B9" i="17" s="1"/>
  <c r="B10" i="17" s="1"/>
  <c r="B11" i="17" s="1"/>
  <c r="E2" i="10" a="1"/>
  <c r="E2" i="10" s="1"/>
  <c r="B12" i="17"/>
  <c r="AA2" i="10"/>
  <c r="B18" i="17" l="1"/>
  <c r="A4" i="10" s="1" a="1"/>
  <c r="A4" i="10" s="1"/>
  <c r="A3" i="10" a="1"/>
  <c r="A3" i="10" s="1"/>
  <c r="B24" i="17"/>
  <c r="A5" i="10" s="1" a="1"/>
  <c r="A5" i="10" s="1"/>
  <c r="B13" i="17"/>
  <c r="B14" i="17" s="1"/>
  <c r="B15" i="17" s="1"/>
  <c r="B16" i="17" s="1"/>
  <c r="B17" i="17" s="1"/>
  <c r="M2" i="17"/>
  <c r="AD2" i="10" s="1"/>
  <c r="AB2" i="10"/>
  <c r="AE2" i="10" s="1"/>
  <c r="B19" i="17" l="1"/>
  <c r="B20" i="17" s="1"/>
  <c r="B21" i="17" s="1"/>
  <c r="B22" i="17" s="1"/>
  <c r="B23" i="17" s="1"/>
  <c r="B25" i="17"/>
  <c r="AC2" i="10"/>
  <c r="B26" i="17" l="1"/>
  <c r="B27" i="17" s="1"/>
  <c r="B28" i="17" s="1"/>
  <c r="B29" i="17" s="1"/>
  <c r="V2" i="17" l="1"/>
  <c r="W2" i="17" l="1"/>
  <c r="X2" i="17" s="1"/>
  <c r="S2"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使用者</author>
  </authors>
  <commentList>
    <comment ref="D5" authorId="0" shapeId="0" xr:uid="{9FF8013C-A01D-4BA3-AB39-A35BAAEEEF31}">
      <text>
        <r>
          <rPr>
            <b/>
            <sz val="9"/>
            <color indexed="81"/>
            <rFont val="微軟正黑體"/>
            <family val="2"/>
            <charset val="136"/>
          </rPr>
          <t>請填寫今年度
同上方【當年度】</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使用者</author>
  </authors>
  <commentList>
    <comment ref="D5" authorId="0" shapeId="0" xr:uid="{68551CA1-025F-41F5-B1A4-AE6A6D2E0288}">
      <text>
        <r>
          <rPr>
            <b/>
            <sz val="9"/>
            <color indexed="81"/>
            <rFont val="微軟正黑體"/>
            <family val="2"/>
            <charset val="136"/>
          </rPr>
          <t>請填寫今年度
同上方【當年度】</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<sst xmlns="http://schemas.openxmlformats.org/spreadsheetml/2006/main" count="559" uniqueCount="242">
  <si>
    <t>編號</t>
  </si>
  <si>
    <t>獎勵項目</t>
  </si>
  <si>
    <t>獲獎說明</t>
  </si>
  <si>
    <t>獲獎說明</t>
    <phoneticPr fontId="1" type="noConversion"/>
  </si>
  <si>
    <t>教學傑出教師</t>
  </si>
  <si>
    <t>教學特優教師</t>
  </si>
  <si>
    <t>指導本校學生在學期間或畢業後1年內取得考試院考選部舉辦之高等考試、普通考試或一、二、三及四等特種考試及格證書</t>
  </si>
  <si>
    <t>積點點數</t>
    <phoneticPr fontId="1" type="noConversion"/>
  </si>
  <si>
    <t>共同主持人可獲點1點</t>
    <phoneticPr fontId="1" type="noConversion"/>
  </si>
  <si>
    <t>USR-Hub僅計畫主持人可獲1點，共(協)同主持人無點數</t>
    <phoneticPr fontId="1" type="noConversion"/>
  </si>
  <si>
    <t>指導本校學生參與國際性競賽獲獎前三名</t>
    <phoneticPr fontId="1" type="noConversion"/>
  </si>
  <si>
    <t>弘道獎</t>
  </si>
  <si>
    <t>弘道獎</t>
    <phoneticPr fontId="1" type="noConversion"/>
  </si>
  <si>
    <t>資深優良教師</t>
  </si>
  <si>
    <t>資深優良教師</t>
    <phoneticPr fontId="1" type="noConversion"/>
  </si>
  <si>
    <t>傑出教師</t>
  </si>
  <si>
    <t>特優教師</t>
  </si>
  <si>
    <t>全國性競賽</t>
  </si>
  <si>
    <t>國際性競賽</t>
  </si>
  <si>
    <t>產學合作計畫</t>
  </si>
  <si>
    <t>產學合作計畫</t>
    <phoneticPr fontId="1" type="noConversion"/>
  </si>
  <si>
    <t>技術移轉權利金</t>
  </si>
  <si>
    <t>技術移轉權利金</t>
    <phoneticPr fontId="1" type="noConversion"/>
  </si>
  <si>
    <t>獎勵項目下拉選單</t>
  </si>
  <si>
    <t>獎勵項目下拉選單</t>
    <phoneticPr fontId="1" type="noConversion"/>
  </si>
  <si>
    <t>獲教育部補助大學社會責任專案
(含大學特色類萌芽型、深耕型或永續發展類)並擔任計畫主持人</t>
    <phoneticPr fontId="1" type="noConversion"/>
  </si>
  <si>
    <t>獲教育部補助大學社會責任專案
(含大學特色類萌芽型、深耕型或永續發展類)並擔任計畫共同主持人</t>
    <phoneticPr fontId="1" type="noConversion"/>
  </si>
  <si>
    <t>獲教育部補助大學社會責任專案
(含USR-Hub)並擔任計畫主持人</t>
  </si>
  <si>
    <t>獲教育部補助大學社會責任專案
(含USR-Hub)並擔任計畫主持人</t>
    <phoneticPr fontId="1" type="noConversion"/>
  </si>
  <si>
    <t>教學實踐研究
績優計畫獎</t>
  </si>
  <si>
    <t>教學相關
專案計畫</t>
  </si>
  <si>
    <t>教學相關
專案計畫</t>
    <phoneticPr fontId="1" type="noConversion"/>
  </si>
  <si>
    <t>USR 計畫主持人
(2點)萌芽型、深耕型或永續發展類</t>
  </si>
  <si>
    <t>USR計畫共同主持人
(1點)萌芽型、深耕型或永續發展類</t>
  </si>
  <si>
    <t>USR-Hub
計畫主持人(1點)</t>
  </si>
  <si>
    <t>考試院考選部
舉辦之考試</t>
  </si>
  <si>
    <t>國科會大專學生
研究計畫</t>
  </si>
  <si>
    <t>國科會大專學生
研究創作獎</t>
  </si>
  <si>
    <r>
      <rPr>
        <sz val="8"/>
        <color theme="1"/>
        <rFont val="Calibri"/>
        <family val="2"/>
      </rPr>
      <t>1.</t>
    </r>
    <r>
      <rPr>
        <sz val="8"/>
        <color theme="1"/>
        <rFont val="微軟正黑體"/>
        <family val="2"/>
        <charset val="136"/>
      </rPr>
      <t>專案名稱</t>
    </r>
    <r>
      <rPr>
        <sz val="8"/>
        <color theme="1"/>
        <rFont val="微軟正黑體"/>
        <family val="2"/>
        <charset val="2"/>
      </rPr>
      <t>：</t>
    </r>
    <phoneticPr fontId="1" type="noConversion"/>
  </si>
  <si>
    <r>
      <rPr>
        <sz val="8"/>
        <color theme="1"/>
        <rFont val="Calibri"/>
        <family val="2"/>
      </rPr>
      <t>2.</t>
    </r>
    <r>
      <rPr>
        <sz val="8"/>
        <color theme="1"/>
        <rFont val="微軟正黑體"/>
        <family val="2"/>
        <charset val="136"/>
      </rPr>
      <t>執行起迄</t>
    </r>
    <r>
      <rPr>
        <sz val="8"/>
        <color theme="1"/>
        <rFont val="微軟正黑體"/>
        <family val="2"/>
        <charset val="2"/>
      </rPr>
      <t>：</t>
    </r>
    <phoneticPr fontId="1" type="noConversion"/>
  </si>
  <si>
    <r>
      <rPr>
        <sz val="8"/>
        <color theme="1"/>
        <rFont val="Calibri"/>
        <family val="2"/>
      </rPr>
      <t>1.</t>
    </r>
    <r>
      <rPr>
        <sz val="8"/>
        <color theme="1"/>
        <rFont val="微軟正黑體"/>
        <family val="2"/>
        <charset val="136"/>
      </rPr>
      <t>專案名稱：</t>
    </r>
    <phoneticPr fontId="1" type="noConversion"/>
  </si>
  <si>
    <r>
      <rPr>
        <sz val="8"/>
        <color theme="1"/>
        <rFont val="Calibri"/>
        <family val="2"/>
      </rPr>
      <t>2.</t>
    </r>
    <r>
      <rPr>
        <sz val="8"/>
        <color theme="1"/>
        <rFont val="微軟正黑體"/>
        <family val="2"/>
        <charset val="136"/>
      </rPr>
      <t>執行起迄：</t>
    </r>
    <phoneticPr fontId="1" type="noConversion"/>
  </si>
  <si>
    <t>-</t>
    <phoneticPr fontId="1" type="noConversion"/>
  </si>
  <si>
    <t>USR計畫主持人
(2點)萌芽型、深耕型或永續發展類</t>
  </si>
  <si>
    <t>USR計畫主持人
(2點)萌芽型、深耕型或永續發展類</t>
    <phoneticPr fontId="1" type="noConversion"/>
  </si>
  <si>
    <t>私立教育事業協會
弘道獎</t>
    <phoneticPr fontId="1" type="noConversion"/>
  </si>
  <si>
    <t>教育部
資深優良教師</t>
    <phoneticPr fontId="1" type="noConversion"/>
  </si>
  <si>
    <t>獲教育部補助
教學相關專案
並擔任計畫主持人</t>
    <phoneticPr fontId="1" type="noConversion"/>
  </si>
  <si>
    <t>獲教育部
教學實踐研究
績優計畫獎</t>
    <phoneticPr fontId="1" type="noConversion"/>
  </si>
  <si>
    <t>獲教育部補助大學社會責任專案(含大學特色類萌芽型、深耕型或永續發展類)
並擔任計畫主持人</t>
    <phoneticPr fontId="1" type="noConversion"/>
  </si>
  <si>
    <t>獲教育部補助大學社會責任專案(含大學特色類萌芽型、深耕型或永續發展類)並擔任計畫共同主持人</t>
    <phoneticPr fontId="1" type="noConversion"/>
  </si>
  <si>
    <t>指導本校學生參與
國際性競賽獲獎
前三名</t>
    <phoneticPr fontId="1" type="noConversion"/>
  </si>
  <si>
    <t>指導本校學生參與
全國性競賽獲獎
前三名</t>
    <phoneticPr fontId="1" type="noConversion"/>
  </si>
  <si>
    <t>指導本校學生參與
產學合作計畫
並擔任計畫主持人</t>
    <phoneticPr fontId="1" type="noConversion"/>
  </si>
  <si>
    <t>指導本校學生取得
技術移轉權利金</t>
    <phoneticPr fontId="1" type="noConversion"/>
  </si>
  <si>
    <t>指導本校學生取得
國科會大專學生
研究計畫</t>
    <phoneticPr fontId="1" type="noConversion"/>
  </si>
  <si>
    <t>指導本校學生獲得
國科會大專學生
研究創作獎</t>
    <phoneticPr fontId="1" type="noConversion"/>
  </si>
  <si>
    <t>V</t>
  </si>
  <si>
    <t>請提供USR辦公室開立之佐證資料</t>
    <phoneticPr fontId="1" type="noConversion"/>
  </si>
  <si>
    <t>請提供國科會網站截圖</t>
    <phoneticPr fontId="1" type="noConversion"/>
  </si>
  <si>
    <t>回答1</t>
    <phoneticPr fontId="1" type="noConversion"/>
  </si>
  <si>
    <t>回答2</t>
    <phoneticPr fontId="1" type="noConversion"/>
  </si>
  <si>
    <t>回答3</t>
    <phoneticPr fontId="1" type="noConversion"/>
  </si>
  <si>
    <t>回答4</t>
    <phoneticPr fontId="1" type="noConversion"/>
  </si>
  <si>
    <t>回答5</t>
    <phoneticPr fontId="1" type="noConversion"/>
  </si>
  <si>
    <t>回答6</t>
    <phoneticPr fontId="1" type="noConversion"/>
  </si>
  <si>
    <t>當年度</t>
    <phoneticPr fontId="1" type="noConversion"/>
  </si>
  <si>
    <t>教師填寫</t>
    <phoneticPr fontId="1" type="noConversion"/>
  </si>
  <si>
    <t>深耕填寫</t>
    <phoneticPr fontId="1" type="noConversion"/>
  </si>
  <si>
    <t>申請點數</t>
    <phoneticPr fontId="1" type="noConversion"/>
  </si>
  <si>
    <t>請使用下拉選單
選擇獎勵項目</t>
    <phoneticPr fontId="1" type="noConversion"/>
  </si>
  <si>
    <t>新申請請打V</t>
    <phoneticPr fontId="1" type="noConversion"/>
  </si>
  <si>
    <t>對應獎勵項目
完整名稱</t>
    <phoneticPr fontId="1" type="noConversion"/>
  </si>
  <si>
    <t>獲教育部補助大學社會責任專案
並擔任計畫主持人</t>
    <phoneticPr fontId="1" type="noConversion"/>
  </si>
  <si>
    <t>USR計畫主持人</t>
  </si>
  <si>
    <t>USR計畫主持人</t>
    <phoneticPr fontId="1" type="noConversion"/>
  </si>
  <si>
    <t>僅計畫主持人可獲2點</t>
    <phoneticPr fontId="1" type="noConversion"/>
  </si>
  <si>
    <t>範例</t>
  </si>
  <si>
    <t>王小銘</t>
  </si>
  <si>
    <t>103/8/1-113/7/31</t>
  </si>
  <si>
    <t>基數</t>
    <phoneticPr fontId="1" type="noConversion"/>
  </si>
  <si>
    <t>STEP1</t>
    <phoneticPr fontId="1" type="noConversion"/>
  </si>
  <si>
    <t>填寫
步驟</t>
    <phoneticPr fontId="1" type="noConversion"/>
  </si>
  <si>
    <t>1.獲獎學年度
2.獎牌日期</t>
    <phoneticPr fontId="1" type="noConversion"/>
  </si>
  <si>
    <t>1.計畫名稱：
2.執行起迄：
3.所有主持人：</t>
    <phoneticPr fontId="1" type="noConversion"/>
  </si>
  <si>
    <t>1.專案名稱：
2.執行起迄：</t>
    <phoneticPr fontId="1" type="noConversion"/>
  </si>
  <si>
    <t xml:space="preserve">1.專案名稱：
2.執行起迄：           </t>
    <phoneticPr fontId="1" type="noConversion"/>
  </si>
  <si>
    <t>需檢附之證明文件</t>
    <phoneticPr fontId="1" type="noConversion"/>
  </si>
  <si>
    <t>會員學校現職專任教師、現任創辦人、董事長、董事、校長、對私校有貢獻之學者專家、有關人士，以上人士對教學有具體優良事實或傑出事蹟合於遴薦標準一項以上者。</t>
    <phoneticPr fontId="1" type="noConversion"/>
  </si>
  <si>
    <r>
      <t>1.獲獎年度</t>
    </r>
    <r>
      <rPr>
        <u/>
        <sz val="16"/>
        <rFont val="微軟正黑體"/>
        <family val="2"/>
        <charset val="136"/>
      </rPr>
      <t xml:space="preserve">           </t>
    </r>
    <phoneticPr fontId="1" type="noConversion"/>
  </si>
  <si>
    <t>1
請平分點數
給共同指導教師</t>
    <phoneticPr fontId="1" type="noConversion"/>
  </si>
  <si>
    <t>2
請平分點數給
共同指導教師</t>
    <phoneticPr fontId="1" type="noConversion"/>
  </si>
  <si>
    <t>1
請平分點數給
數位主持人</t>
    <phoneticPr fontId="1" type="noConversion"/>
  </si>
  <si>
    <t>0.5
請平分點數給
共同指導教師</t>
    <phoneticPr fontId="1" type="noConversion"/>
  </si>
  <si>
    <t>含獲獎說明欄位所有內容之佐證資料</t>
    <phoneticPr fontId="1" type="noConversion"/>
  </si>
  <si>
    <t>每年七月三十一日連續實際從事教學工作屆滿十年、二十年、三十年、四十年，成績優良者，於每年教師節分別致贈獎金。</t>
    <phoneticPr fontId="1" type="noConversion"/>
  </si>
  <si>
    <t>EX.獎狀/獎座/頒獎新聞</t>
    <phoneticPr fontId="1" type="noConversion"/>
  </si>
  <si>
    <t>EX.匯入款通知MAIL截圖(需有收件者資訊，且匯款項目為XXX年資深優良教師獎勵金)/若無請與助理聯絡，後續會與人資處確認</t>
    <phoneticPr fontId="1" type="noConversion"/>
  </si>
  <si>
    <r>
      <t>審核標準：記點以</t>
    </r>
    <r>
      <rPr>
        <b/>
        <sz val="16"/>
        <color rgb="FFC00000"/>
        <rFont val="微軟正黑體"/>
        <family val="2"/>
        <charset val="136"/>
      </rPr>
      <t>獲獎金日期(9/28前後)</t>
    </r>
    <r>
      <rPr>
        <sz val="16"/>
        <rFont val="微軟正黑體"/>
        <family val="2"/>
        <charset val="136"/>
      </rPr>
      <t>劃分，只要涵蓋於獎勵蒐集期限內即可獲點。
EX.112年資深優良教師，教育部致贈獎金於9月前後匯款，則可於113年度首次列計並適用於往後10年。</t>
    </r>
    <phoneticPr fontId="1" type="noConversion"/>
  </si>
  <si>
    <t>在本校任教連續滿三年（含）以上，品德優良之專任及專案教師，且熱心教學並指導學生學業具成效，堪為表率者。</t>
    <phoneticPr fontId="1" type="noConversion"/>
  </si>
  <si>
    <r>
      <t>審核標準：記點以</t>
    </r>
    <r>
      <rPr>
        <b/>
        <sz val="16"/>
        <color rgb="FFC00000"/>
        <rFont val="微軟正黑體"/>
        <family val="2"/>
        <charset val="136"/>
      </rPr>
      <t>公告、頒獎日期</t>
    </r>
    <r>
      <rPr>
        <sz val="16"/>
        <rFont val="微軟正黑體"/>
        <family val="2"/>
        <charset val="136"/>
      </rPr>
      <t>劃分，只要涵蓋於獎勵蒐集期限內即可獲點。
EX.111學年度獲獎者，於112學年度上學期公告，112學年度下學期校慶(113.3)頒獎，因此可於113年度首次列計並適用於往後10年。</t>
    </r>
    <phoneticPr fontId="1" type="noConversion"/>
  </si>
  <si>
    <t>EX.獎牌/頒獎新聞</t>
    <phoneticPr fontId="1" type="noConversion"/>
  </si>
  <si>
    <t>EX.教學實踐研究績優計畫，請登入教師端網站後截圖，內容須包含計畫名稱、主持人、執行時間</t>
    <phoneticPr fontId="1" type="noConversion"/>
  </si>
  <si>
    <t>如：教育部教學實踐研究計畫、數位學習課程認證等……</t>
    <phoneticPr fontId="1" type="noConversion"/>
  </si>
  <si>
    <r>
      <t>審核標準：記點以</t>
    </r>
    <r>
      <rPr>
        <b/>
        <sz val="16"/>
        <color rgb="FFC00000"/>
        <rFont val="微軟正黑體"/>
        <family val="2"/>
        <charset val="136"/>
      </rPr>
      <t>公告日期</t>
    </r>
    <r>
      <rPr>
        <sz val="16"/>
        <rFont val="微軟正黑體"/>
        <family val="2"/>
        <charset val="136"/>
      </rPr>
      <t>劃分，只要涵蓋於獎勵蒐集期限內即可獲點。
EX.111年度教學實踐研究績優計畫獎，公告日期113/1/10，因此可於113年度首次列計並適用於往後10年。</t>
    </r>
    <phoneticPr fontId="1" type="noConversion"/>
  </si>
  <si>
    <t>USR辦公室開立之佐證資料</t>
    <phoneticPr fontId="1" type="noConversion"/>
  </si>
  <si>
    <t>指導本校學生參與至少三個國家以上之國際型性競賽獲獎前三名或等同前三名者(需提供等同證明)</t>
    <phoneticPr fontId="1" type="noConversion"/>
  </si>
  <si>
    <r>
      <t>審核標準：記點以</t>
    </r>
    <r>
      <rPr>
        <b/>
        <sz val="16"/>
        <color rgb="FFC00000"/>
        <rFont val="微軟正黑體"/>
        <family val="2"/>
        <charset val="136"/>
      </rPr>
      <t>頒獎、獎狀日期</t>
    </r>
    <r>
      <rPr>
        <sz val="16"/>
        <rFont val="微軟正黑體"/>
        <family val="2"/>
        <charset val="136"/>
      </rPr>
      <t>劃分，只要涵蓋於獎勵蒐集期限內即可獲點。</t>
    </r>
    <phoneticPr fontId="1" type="noConversion"/>
  </si>
  <si>
    <t>若無法證明為該教師指導，請院或系上協助開立證明，且該證明需含院長或系主任簽名，並蓋上院章或系章。</t>
    <phoneticPr fontId="1" type="noConversion"/>
  </si>
  <si>
    <r>
      <t xml:space="preserve">1.獲獎獎狀或網站公告截圖
</t>
    </r>
    <r>
      <rPr>
        <sz val="16"/>
        <color rgb="FFFF0000"/>
        <rFont val="微軟正黑體"/>
        <family val="2"/>
        <charset val="136"/>
      </rPr>
      <t>2.競賽相關資訊(如：競賽報名網站、競賽簡介)</t>
    </r>
    <phoneticPr fontId="1" type="noConversion"/>
  </si>
  <si>
    <t>指導本校學生參與全國性競賽獲獎前三名</t>
    <phoneticPr fontId="1" type="noConversion"/>
  </si>
  <si>
    <r>
      <t xml:space="preserve">
*時報金犢獎列屬國際性競賽，需須獲得金、銀、銅獎，始得列計。
</t>
    </r>
    <r>
      <rPr>
        <sz val="16"/>
        <color theme="0"/>
        <rFont val="微軟正黑體"/>
        <family val="2"/>
        <charset val="136"/>
      </rPr>
      <t>*每一作品參加同一競賽以獎勵一次為限，(同一比賽中若分為各類競賽、團體獎、總成績等獎項，如為同一作品僅獎勵一次)</t>
    </r>
    <phoneticPr fontId="1" type="noConversion"/>
  </si>
  <si>
    <t>指導本校學生參與全國性競賽獲獎前三名或等同前三名者(需提供等同證明)</t>
    <phoneticPr fontId="1" type="noConversion"/>
  </si>
  <si>
    <r>
      <t>審核標準：記點以</t>
    </r>
    <r>
      <rPr>
        <b/>
        <sz val="16"/>
        <color rgb="FFC00000"/>
        <rFont val="微軟正黑體"/>
        <family val="2"/>
        <charset val="136"/>
      </rPr>
      <t>頒獎日期</t>
    </r>
    <r>
      <rPr>
        <sz val="16"/>
        <rFont val="微軟正黑體"/>
        <family val="2"/>
        <charset val="136"/>
      </rPr>
      <t>劃分，只要涵蓋於獎勵蒐集期限內即可獲點。
EX.112年全國資深優良教師表揚大會於112/9/19舉行，因此可於113年度首次列計並適用於往後10年。</t>
    </r>
    <phoneticPr fontId="1" type="noConversion"/>
  </si>
  <si>
    <r>
      <t xml:space="preserve">*每一作品參加同一競賽以獎勵一次為限，(同一比賽中若分為各類競賽、團體獎、總成績等獎項，如為同一作品僅獎勵一次)
*不包含「壁報論文比(競)賽」
</t>
    </r>
    <r>
      <rPr>
        <sz val="16"/>
        <color theme="0"/>
        <rFont val="微軟正黑體"/>
        <family val="2"/>
        <charset val="136"/>
      </rPr>
      <t>*除主辦單位外，該學年度應至少五所大專校院(含)以上且十個隊伍以上參與。</t>
    </r>
    <phoneticPr fontId="1" type="noConversion"/>
  </si>
  <si>
    <t>指導本校學生在學期間或畢業後1年內取得考試院考選部舉辦之高等考試、普通考試或一、二、三及四等特種考試及格證書</t>
    <phoneticPr fontId="1" type="noConversion"/>
  </si>
  <si>
    <t>1.榜單證明或及格證書
2.教師指導證明，因畢業論文指導之佐證資料無法確認，所以請院或系上協助開立證明，且該證明需含院長或系主任簽名，並蓋上院章或系章。</t>
    <phoneticPr fontId="1" type="noConversion"/>
  </si>
  <si>
    <t>指導本校學生在學期間或畢業後 1 年內取得
1.考試院考選部舉辦「專門職業及技術人員」高等考試或一、二、三及四等特種考試及格證書。
2.公務人員高等考試或普通考試及格證書。</t>
    <phoneticPr fontId="1" type="noConversion"/>
  </si>
  <si>
    <r>
      <t>審核標準：記點以</t>
    </r>
    <r>
      <rPr>
        <b/>
        <sz val="16"/>
        <color rgb="FFC00000"/>
        <rFont val="微軟正黑體"/>
        <family val="2"/>
        <charset val="136"/>
      </rPr>
      <t>榜單、及格證書日期</t>
    </r>
    <r>
      <rPr>
        <sz val="16"/>
        <rFont val="微軟正黑體"/>
        <family val="2"/>
        <charset val="136"/>
      </rPr>
      <t>劃分，只要涵蓋於獎勵蒐集期限內即可獲點。</t>
    </r>
    <phoneticPr fontId="1" type="noConversion"/>
  </si>
  <si>
    <t>補充說明   (113年度蒐集時間：103/8/1-113/7/31)</t>
    <phoneticPr fontId="1" type="noConversion"/>
  </si>
  <si>
    <r>
      <t xml:space="preserve">1.合約書/公文
2.所有主持人及參與學生清單
</t>
    </r>
    <r>
      <rPr>
        <sz val="16"/>
        <color rgb="FFFF0000"/>
        <rFont val="微軟正黑體"/>
        <family val="2"/>
        <charset val="136"/>
      </rPr>
      <t>*須含學生工作內容</t>
    </r>
    <phoneticPr fontId="1" type="noConversion"/>
  </si>
  <si>
    <t>傑出
教師</t>
    <phoneticPr fontId="1" type="noConversion"/>
  </si>
  <si>
    <t>特優
教師</t>
    <phoneticPr fontId="1" type="noConversion"/>
  </si>
  <si>
    <t>教學特優教師</t>
    <phoneticPr fontId="1" type="noConversion"/>
  </si>
  <si>
    <t>教學傑出教師</t>
    <phoneticPr fontId="1" type="noConversion"/>
  </si>
  <si>
    <t>教學實踐
研究績優
計畫獎</t>
    <phoneticPr fontId="1" type="noConversion"/>
  </si>
  <si>
    <t>國際性
競賽</t>
    <phoneticPr fontId="1" type="noConversion"/>
  </si>
  <si>
    <t>全國性
競賽</t>
    <phoneticPr fontId="1" type="noConversion"/>
  </si>
  <si>
    <t>考試院
考選部
舉辦之
考試</t>
    <phoneticPr fontId="1" type="noConversion"/>
  </si>
  <si>
    <t>國科會
大專學生
研究計畫</t>
    <phoneticPr fontId="1" type="noConversion"/>
  </si>
  <si>
    <t>國科會
大專學生
研究
創作獎</t>
    <phoneticPr fontId="1" type="noConversion"/>
  </si>
  <si>
    <t>獲教育部補助
大學社會責任專案
並擔任計畫主持人</t>
    <phoneticPr fontId="1" type="noConversion"/>
  </si>
  <si>
    <t>指導本校學生取得
國科會
大專學生研究計畫</t>
    <phoneticPr fontId="1" type="noConversion"/>
  </si>
  <si>
    <t>指導本校學生獲得
國科會
大專學生研究創作獎</t>
    <phoneticPr fontId="1" type="noConversion"/>
  </si>
  <si>
    <t>獎勵項目</t>
    <phoneticPr fontId="1" type="noConversion"/>
  </si>
  <si>
    <t>說明1</t>
    <phoneticPr fontId="1" type="noConversion"/>
  </si>
  <si>
    <t>說明2</t>
    <phoneticPr fontId="1" type="noConversion"/>
  </si>
  <si>
    <t>說明3</t>
    <phoneticPr fontId="1" type="noConversion"/>
  </si>
  <si>
    <t>說明4</t>
    <phoneticPr fontId="1" type="noConversion"/>
  </si>
  <si>
    <t>說明5</t>
    <phoneticPr fontId="1" type="noConversion"/>
  </si>
  <si>
    <t>說明6</t>
    <phoneticPr fontId="1" type="noConversion"/>
  </si>
  <si>
    <t>新申請</t>
    <phoneticPr fontId="1" type="noConversion"/>
  </si>
  <si>
    <t>補充</t>
    <phoneticPr fontId="1" type="noConversion"/>
  </si>
  <si>
    <t>通過點數</t>
    <phoneticPr fontId="1" type="noConversion"/>
  </si>
  <si>
    <t>獎勵項目(完整)</t>
    <phoneticPr fontId="1" type="noConversion"/>
  </si>
  <si>
    <t>補充說明</t>
    <phoneticPr fontId="1" type="noConversion"/>
  </si>
  <si>
    <t>STEP2</t>
    <phoneticPr fontId="1" type="noConversion"/>
  </si>
  <si>
    <t>STEP3</t>
    <phoneticPr fontId="1" type="noConversion"/>
  </si>
  <si>
    <t>STEP4</t>
    <phoneticPr fontId="1" type="noConversion"/>
  </si>
  <si>
    <t>STEP5</t>
    <phoneticPr fontId="1" type="noConversion"/>
  </si>
  <si>
    <t>公式年度</t>
    <phoneticPr fontId="1" type="noConversion"/>
  </si>
  <si>
    <t>X
未達首次列計年度</t>
    <phoneticPr fontId="1" type="noConversion"/>
  </si>
  <si>
    <t>X
已過審核範圍</t>
    <phoneticPr fontId="1" type="noConversion"/>
  </si>
  <si>
    <t>X</t>
    <phoneticPr fontId="1" type="noConversion"/>
  </si>
  <si>
    <t>通過點數</t>
  </si>
  <si>
    <t>不符合彈性薪資辦法，故無法列點()。</t>
    <phoneticPr fontId="1" type="noConversion"/>
  </si>
  <si>
    <t>該獎勵項目點數為 點，故刪減/增加點數()。</t>
    <phoneticPr fontId="1" type="noConversion"/>
  </si>
  <si>
    <t>點數為 位指導老師平分，故刪減/增加點數()。</t>
    <phoneticPr fontId="1" type="noConversion"/>
  </si>
  <si>
    <t>點數為 位主持人平分，故刪減/增加點數()。</t>
    <phoneticPr fontId="1" type="noConversion"/>
  </si>
  <si>
    <t>點數平分誤差，故刪減/增加點數()。</t>
    <phoneticPr fontId="1" type="noConversion"/>
  </si>
  <si>
    <t>時報金犢獎非金銀銅，故刪除點數()。</t>
    <phoneticPr fontId="1" type="noConversion"/>
  </si>
  <si>
    <t>年度獎勵項目不溯既往(111/8/1後適用)，故刪除點數()。</t>
    <phoneticPr fontId="1" type="noConversion"/>
  </si>
  <si>
    <t>歷年通過點數誤植，故刪減/增加點數()。</t>
    <phoneticPr fontId="1" type="noConversion"/>
  </si>
  <si>
    <t>首次列計年度</t>
  </si>
  <si>
    <t>適用年限</t>
  </si>
  <si>
    <t>是否列計</t>
  </si>
  <si>
    <t>修正點數</t>
  </si>
  <si>
    <t>核定結果</t>
    <phoneticPr fontId="1" type="noConversion"/>
  </si>
  <si>
    <t>點數更動
說明</t>
    <phoneticPr fontId="1" type="noConversion"/>
  </si>
  <si>
    <t>點數全數通過</t>
    <phoneticPr fontId="1" type="noConversion"/>
  </si>
  <si>
    <t>年度符合彈薪支領</t>
    <phoneticPr fontId="1" type="noConversion"/>
  </si>
  <si>
    <t>年度不符合彈薪獎勵標準:
未達最低基數(5積點)</t>
    <phoneticPr fontId="1" type="noConversion"/>
  </si>
  <si>
    <t>年度不符合彈薪獎勵標準:
當年未獲獎勵項目</t>
    <phoneticPr fontId="1" type="noConversion"/>
  </si>
  <si>
    <t>年度不符合彈薪獎勵標準:
未達最低基數且當年未獲獎勵項目</t>
    <phoneticPr fontId="1" type="noConversion"/>
  </si>
  <si>
    <r>
      <rPr>
        <sz val="8"/>
        <color theme="1"/>
        <rFont val="Calibri"/>
        <family val="2"/>
      </rPr>
      <t>2.</t>
    </r>
    <r>
      <rPr>
        <sz val="8"/>
        <color theme="1"/>
        <rFont val="微軟正黑體"/>
        <family val="2"/>
        <charset val="136"/>
      </rPr>
      <t>隊伍</t>
    </r>
    <r>
      <rPr>
        <sz val="8"/>
        <color theme="1"/>
        <rFont val="Calibri"/>
        <family val="2"/>
      </rPr>
      <t>/</t>
    </r>
    <r>
      <rPr>
        <sz val="8"/>
        <color theme="1"/>
        <rFont val="微軟正黑體"/>
        <family val="2"/>
        <charset val="136"/>
      </rPr>
      <t>作品名稱 :</t>
    </r>
    <phoneticPr fontId="1" type="noConversion"/>
  </si>
  <si>
    <t>1.獲獎年度 :</t>
    <phoneticPr fontId="1" type="noConversion"/>
  </si>
  <si>
    <t>2.頒獎/獎狀日期 :</t>
    <phoneticPr fontId="1" type="noConversion"/>
  </si>
  <si>
    <t>1.獲獎學年度 :</t>
    <phoneticPr fontId="1" type="noConversion"/>
  </si>
  <si>
    <t>2.獎牌日期 :</t>
    <phoneticPr fontId="1" type="noConversion"/>
  </si>
  <si>
    <t>1.計畫名稱 :</t>
    <phoneticPr fontId="1" type="noConversion"/>
  </si>
  <si>
    <t>2.執行起迄 :</t>
    <phoneticPr fontId="1" type="noConversion"/>
  </si>
  <si>
    <t>3.所有主持人 :</t>
    <phoneticPr fontId="1" type="noConversion"/>
  </si>
  <si>
    <t>1.績優獎年度 :</t>
    <phoneticPr fontId="1" type="noConversion"/>
  </si>
  <si>
    <t>2.公告年度 :</t>
    <phoneticPr fontId="1" type="noConversion"/>
  </si>
  <si>
    <r>
      <rPr>
        <sz val="8"/>
        <color theme="1"/>
        <rFont val="Calibri"/>
        <family val="2"/>
      </rPr>
      <t>1.</t>
    </r>
    <r>
      <rPr>
        <sz val="8"/>
        <color theme="1"/>
        <rFont val="微軟正黑體"/>
        <family val="2"/>
        <charset val="136"/>
      </rPr>
      <t>專案名稱</t>
    </r>
    <r>
      <rPr>
        <sz val="8"/>
        <color theme="1"/>
        <rFont val="微軟正黑體"/>
        <family val="2"/>
        <charset val="2"/>
      </rPr>
      <t xml:space="preserve"> :</t>
    </r>
    <phoneticPr fontId="1" type="noConversion"/>
  </si>
  <si>
    <r>
      <rPr>
        <sz val="8"/>
        <color theme="1"/>
        <rFont val="Calibri"/>
        <family val="2"/>
      </rPr>
      <t>2.</t>
    </r>
    <r>
      <rPr>
        <sz val="8"/>
        <color theme="1"/>
        <rFont val="微軟正黑體"/>
        <family val="2"/>
        <charset val="136"/>
      </rPr>
      <t>執行起迄 :</t>
    </r>
    <phoneticPr fontId="1" type="noConversion"/>
  </si>
  <si>
    <r>
      <rPr>
        <sz val="8"/>
        <color theme="1"/>
        <rFont val="Calibri"/>
        <family val="2"/>
      </rPr>
      <t>1.</t>
    </r>
    <r>
      <rPr>
        <sz val="8"/>
        <color theme="1"/>
        <rFont val="微軟正黑體"/>
        <family val="2"/>
        <charset val="136"/>
      </rPr>
      <t>競賽名稱 :</t>
    </r>
    <phoneticPr fontId="1" type="noConversion"/>
  </si>
  <si>
    <r>
      <rPr>
        <sz val="8"/>
        <color theme="1"/>
        <rFont val="Calibri"/>
        <family val="2"/>
      </rPr>
      <t>3.</t>
    </r>
    <r>
      <rPr>
        <sz val="8"/>
        <color theme="1"/>
        <rFont val="微軟正黑體"/>
        <family val="2"/>
        <charset val="136"/>
      </rPr>
      <t>名次 :</t>
    </r>
    <phoneticPr fontId="1" type="noConversion"/>
  </si>
  <si>
    <r>
      <rPr>
        <sz val="8"/>
        <color theme="1"/>
        <rFont val="Calibri"/>
        <family val="2"/>
      </rPr>
      <t>4.</t>
    </r>
    <r>
      <rPr>
        <sz val="8"/>
        <color theme="1"/>
        <rFont val="微軟正黑體"/>
        <family val="2"/>
        <charset val="136"/>
      </rPr>
      <t>學生姓名 :</t>
    </r>
    <phoneticPr fontId="1" type="noConversion"/>
  </si>
  <si>
    <r>
      <rPr>
        <sz val="8"/>
        <color theme="1"/>
        <rFont val="Calibri"/>
        <family val="2"/>
      </rPr>
      <t>5.</t>
    </r>
    <r>
      <rPr>
        <sz val="8"/>
        <color theme="1"/>
        <rFont val="微軟正黑體"/>
        <family val="2"/>
        <charset val="136"/>
      </rPr>
      <t>獲獎日期 :</t>
    </r>
    <phoneticPr fontId="1" type="noConversion"/>
  </si>
  <si>
    <r>
      <rPr>
        <sz val="8"/>
        <color theme="1"/>
        <rFont val="Calibri"/>
        <family val="2"/>
      </rPr>
      <t>6.</t>
    </r>
    <r>
      <rPr>
        <sz val="8"/>
        <color theme="1"/>
        <rFont val="微軟正黑體"/>
        <family val="2"/>
        <charset val="136"/>
      </rPr>
      <t>所有指導教師 :</t>
    </r>
    <phoneticPr fontId="1" type="noConversion"/>
  </si>
  <si>
    <r>
      <rPr>
        <sz val="8"/>
        <color theme="1"/>
        <rFont val="Calibri"/>
        <family val="2"/>
      </rPr>
      <t>1.</t>
    </r>
    <r>
      <rPr>
        <sz val="8"/>
        <color theme="1"/>
        <rFont val="微軟正黑體"/>
        <family val="2"/>
        <charset val="136"/>
      </rPr>
      <t>考試名稱 :</t>
    </r>
    <phoneticPr fontId="1" type="noConversion"/>
  </si>
  <si>
    <r>
      <rPr>
        <sz val="8"/>
        <color theme="1"/>
        <rFont val="Calibri"/>
        <family val="2"/>
      </rPr>
      <t>2.</t>
    </r>
    <r>
      <rPr>
        <sz val="8"/>
        <color theme="1"/>
        <rFont val="微軟正黑體"/>
        <family val="2"/>
        <charset val="136"/>
      </rPr>
      <t>學生姓名 :</t>
    </r>
    <phoneticPr fontId="1" type="noConversion"/>
  </si>
  <si>
    <r>
      <rPr>
        <sz val="8"/>
        <color theme="1"/>
        <rFont val="Calibri"/>
        <family val="2"/>
      </rPr>
      <t>3.</t>
    </r>
    <r>
      <rPr>
        <sz val="8"/>
        <color theme="1"/>
        <rFont val="微軟正黑體"/>
        <family val="2"/>
        <charset val="136"/>
      </rPr>
      <t>畢業年度 : 選填</t>
    </r>
    <phoneticPr fontId="1" type="noConversion"/>
  </si>
  <si>
    <r>
      <rPr>
        <sz val="8"/>
        <color theme="1"/>
        <rFont val="Calibri"/>
        <family val="2"/>
      </rPr>
      <t>4.</t>
    </r>
    <r>
      <rPr>
        <sz val="8"/>
        <color theme="1"/>
        <rFont val="微軟正黑體"/>
        <family val="2"/>
        <charset val="136"/>
      </rPr>
      <t>取得日期 :</t>
    </r>
    <phoneticPr fontId="1" type="noConversion"/>
  </si>
  <si>
    <r>
      <rPr>
        <sz val="8"/>
        <color theme="1"/>
        <rFont val="Calibri"/>
        <family val="2"/>
      </rPr>
      <t>1.</t>
    </r>
    <r>
      <rPr>
        <sz val="8"/>
        <color theme="1"/>
        <rFont val="微軟正黑體"/>
        <family val="2"/>
        <charset val="136"/>
      </rPr>
      <t>合作廠商 :</t>
    </r>
    <phoneticPr fontId="1" type="noConversion"/>
  </si>
  <si>
    <r>
      <rPr>
        <sz val="8"/>
        <color theme="1"/>
        <rFont val="Calibri"/>
        <family val="2"/>
      </rPr>
      <t>2.</t>
    </r>
    <r>
      <rPr>
        <sz val="8"/>
        <color theme="1"/>
        <rFont val="微軟正黑體"/>
        <family val="2"/>
        <charset val="136"/>
      </rPr>
      <t>計畫名稱 :</t>
    </r>
    <phoneticPr fontId="1" type="noConversion"/>
  </si>
  <si>
    <r>
      <rPr>
        <sz val="8"/>
        <color theme="1"/>
        <rFont val="Calibri"/>
        <family val="2"/>
      </rPr>
      <t>3.</t>
    </r>
    <r>
      <rPr>
        <sz val="8"/>
        <color theme="1"/>
        <rFont val="微軟正黑體"/>
        <family val="2"/>
        <charset val="136"/>
      </rPr>
      <t>補助金額 :</t>
    </r>
    <phoneticPr fontId="1" type="noConversion"/>
  </si>
  <si>
    <r>
      <rPr>
        <sz val="8"/>
        <color theme="1"/>
        <rFont val="Calibri"/>
        <family val="2"/>
      </rPr>
      <t>5.</t>
    </r>
    <r>
      <rPr>
        <sz val="8"/>
        <color theme="1"/>
        <rFont val="微軟正黑體"/>
        <family val="2"/>
        <charset val="136"/>
      </rPr>
      <t>合約執行起迄 :</t>
    </r>
    <phoneticPr fontId="1" type="noConversion"/>
  </si>
  <si>
    <r>
      <rPr>
        <sz val="8"/>
        <color theme="1"/>
        <rFont val="Calibri"/>
        <family val="2"/>
      </rPr>
      <t>6.</t>
    </r>
    <r>
      <rPr>
        <sz val="8"/>
        <color theme="1"/>
        <rFont val="微軟正黑體"/>
        <family val="2"/>
        <charset val="136"/>
      </rPr>
      <t>所有主持人 :</t>
    </r>
    <phoneticPr fontId="1" type="noConversion"/>
  </si>
  <si>
    <r>
      <rPr>
        <sz val="8"/>
        <color theme="1"/>
        <rFont val="Calibri"/>
        <family val="2"/>
      </rPr>
      <t>1.</t>
    </r>
    <r>
      <rPr>
        <sz val="8"/>
        <color theme="1"/>
        <rFont val="微軟正黑體"/>
        <family val="2"/>
        <charset val="136"/>
      </rPr>
      <t>技術名稱 :</t>
    </r>
    <phoneticPr fontId="1" type="noConversion"/>
  </si>
  <si>
    <r>
      <rPr>
        <sz val="8"/>
        <color theme="1"/>
        <rFont val="Calibri"/>
        <family val="2"/>
      </rPr>
      <t>4.</t>
    </r>
    <r>
      <rPr>
        <sz val="8"/>
        <color theme="1"/>
        <rFont val="微軟正黑體"/>
        <family val="2"/>
        <charset val="136"/>
      </rPr>
      <t>所有指導教師 :</t>
    </r>
    <phoneticPr fontId="1" type="noConversion"/>
  </si>
  <si>
    <r>
      <rPr>
        <sz val="8"/>
        <color theme="1"/>
        <rFont val="Calibri"/>
        <family val="2"/>
      </rPr>
      <t>1.</t>
    </r>
    <r>
      <rPr>
        <sz val="8"/>
        <color theme="1"/>
        <rFont val="微軟正黑體"/>
        <family val="2"/>
        <charset val="136"/>
      </rPr>
      <t>計畫編號 :</t>
    </r>
    <phoneticPr fontId="1" type="noConversion"/>
  </si>
  <si>
    <r>
      <rPr>
        <sz val="8"/>
        <color theme="1"/>
        <rFont val="Calibri"/>
        <family val="2"/>
      </rPr>
      <t>3.</t>
    </r>
    <r>
      <rPr>
        <sz val="8"/>
        <color theme="1"/>
        <rFont val="微軟正黑體"/>
        <family val="2"/>
        <charset val="136"/>
      </rPr>
      <t>學生姓名 :</t>
    </r>
    <phoneticPr fontId="1" type="noConversion"/>
  </si>
  <si>
    <t>4.執行起迄 :</t>
    <phoneticPr fontId="1" type="noConversion"/>
  </si>
  <si>
    <t>3.學生姓名 :</t>
    <phoneticPr fontId="1" type="noConversion"/>
  </si>
  <si>
    <t>核定
結果</t>
    <phoneticPr fontId="1" type="noConversion"/>
  </si>
  <si>
    <r>
      <t>1.績優獎年度：
2.公告年度 :</t>
    </r>
    <r>
      <rPr>
        <u/>
        <sz val="16"/>
        <rFont val="微軟正黑體"/>
        <family val="2"/>
        <charset val="136"/>
      </rPr>
      <t xml:space="preserve">           </t>
    </r>
    <phoneticPr fontId="1" type="noConversion"/>
  </si>
  <si>
    <t xml:space="preserve">1.競賽名稱：
2.隊伍/作品名稱 :
3.名次：
4.學生姓名 :
5.獲獎日期：
6.所有指導教師：       </t>
    <phoneticPr fontId="1" type="noConversion"/>
  </si>
  <si>
    <t xml:space="preserve">1.考試名稱：
2.學生姓名 :
3.畢業年度：已畢業者選填
4.取得日期：           </t>
    <phoneticPr fontId="1" type="noConversion"/>
  </si>
  <si>
    <t xml:space="preserve">1.計畫編號：
2.計畫名稱：
3.學生姓名 :
4.執行起迄：           </t>
    <phoneticPr fontId="1" type="noConversion"/>
  </si>
  <si>
    <t xml:space="preserve">1.計畫編號：
2.計畫名稱：
3.學生姓名 :           </t>
    <phoneticPr fontId="1" type="noConversion"/>
  </si>
  <si>
    <r>
      <t>審核標準：記點以</t>
    </r>
    <r>
      <rPr>
        <b/>
        <sz val="16"/>
        <color rgb="FFC00000"/>
        <rFont val="微軟正黑體"/>
        <family val="2"/>
        <charset val="136"/>
      </rPr>
      <t>公告日期</t>
    </r>
    <r>
      <rPr>
        <sz val="16"/>
        <rFont val="微軟正黑體"/>
        <family val="2"/>
        <charset val="136"/>
      </rPr>
      <t>劃分，只要涵蓋於獎勵蒐集期限內即可獲點。
EX.112年度國科會大專學生研究創作獎為113年度公告，因此可於113年度首次列計並適用於往後10年。</t>
    </r>
    <phoneticPr fontId="1" type="noConversion"/>
  </si>
  <si>
    <t>深耕
審核</t>
    <phoneticPr fontId="1" type="noConversion"/>
  </si>
  <si>
    <t>核定點數</t>
    <phoneticPr fontId="1" type="noConversion"/>
  </si>
  <si>
    <t>補充說明
(附件編號)</t>
    <phoneticPr fontId="1" type="noConversion"/>
  </si>
  <si>
    <r>
      <t>審核標準：記點以</t>
    </r>
    <r>
      <rPr>
        <b/>
        <sz val="16"/>
        <color rgb="FFC00000"/>
        <rFont val="微軟正黑體"/>
        <family val="2"/>
        <charset val="136"/>
      </rPr>
      <t>合約日期</t>
    </r>
    <r>
      <rPr>
        <sz val="16"/>
        <rFont val="微軟正黑體"/>
        <family val="2"/>
        <charset val="136"/>
      </rPr>
      <t>劃分，只要涵蓋於獎勵蒐集期限內即可獲點。</t>
    </r>
    <phoneticPr fontId="1" type="noConversion"/>
  </si>
  <si>
    <t>點數落差</t>
    <phoneticPr fontId="1" type="noConversion"/>
  </si>
  <si>
    <t>通過
點數</t>
    <phoneticPr fontId="1" type="noConversion"/>
  </si>
  <si>
    <t>指導學生參與且補助達15萬元以上之產學合作計畫</t>
    <phoneticPr fontId="1" type="noConversion"/>
  </si>
  <si>
    <t xml:space="preserve">1.合作廠商：
2.計畫名稱：
3.補助金額：
4.學生人數：
5.合約執行起訖：
6.所有主持人：         </t>
    <phoneticPr fontId="1" type="noConversion"/>
  </si>
  <si>
    <r>
      <rPr>
        <sz val="8"/>
        <color theme="1"/>
        <rFont val="Calibri"/>
        <family val="2"/>
      </rPr>
      <t>4.</t>
    </r>
    <r>
      <rPr>
        <sz val="8"/>
        <color theme="1"/>
        <rFont val="微軟正黑體"/>
        <family val="2"/>
        <charset val="136"/>
      </rPr>
      <t>學生人數 :</t>
    </r>
    <phoneticPr fontId="1" type="noConversion"/>
  </si>
  <si>
    <t>EX.網頁公告截圖</t>
    <phoneticPr fontId="1" type="noConversion"/>
  </si>
  <si>
    <t>112/8/1-113/7/31</t>
    <phoneticPr fontId="1" type="noConversion"/>
  </si>
  <si>
    <t xml:space="preserve">1.技術名稱：
2.學生姓名 :
3.合約日期：
4.所有指導教師：       </t>
    <phoneticPr fontId="1" type="noConversion"/>
  </si>
  <si>
    <r>
      <rPr>
        <sz val="8"/>
        <color theme="1"/>
        <rFont val="Calibri"/>
        <family val="2"/>
      </rPr>
      <t>3.</t>
    </r>
    <r>
      <rPr>
        <sz val="8"/>
        <color theme="1"/>
        <rFont val="微軟正黑體"/>
        <family val="2"/>
        <charset val="136"/>
      </rPr>
      <t>合約日期 :</t>
    </r>
    <phoneticPr fontId="1" type="noConversion"/>
  </si>
  <si>
    <t>1.獲獎年度
2.頒獎/獎狀日期</t>
    <phoneticPr fontId="1" type="noConversion"/>
  </si>
  <si>
    <r>
      <t xml:space="preserve">1.證明合約
2.所有老師及參與學生清單
</t>
    </r>
    <r>
      <rPr>
        <sz val="16"/>
        <color rgb="FFFF0000"/>
        <rFont val="微軟正黑體"/>
        <family val="2"/>
        <charset val="136"/>
      </rPr>
      <t>*須含學生工作內容</t>
    </r>
    <phoneticPr fontId="1" type="noConversion"/>
  </si>
  <si>
    <r>
      <t>審核標準：記點以</t>
    </r>
    <r>
      <rPr>
        <b/>
        <sz val="16"/>
        <color rgb="FFC00000"/>
        <rFont val="微軟正黑體"/>
        <family val="2"/>
        <charset val="136"/>
      </rPr>
      <t>計畫執行起迄</t>
    </r>
    <r>
      <rPr>
        <sz val="16"/>
        <rFont val="微軟正黑體"/>
        <family val="2"/>
        <charset val="136"/>
      </rPr>
      <t>劃分，只要涵蓋於獎勵蒐集期限內即可獲點，該點最多適用10年。
EX.112年度教育部核定之教學實踐研究計畫執行時間為112/8/1-113/7/31，因此可於113年度首次列計並適用於往後10年。</t>
    </r>
    <phoneticPr fontId="1" type="noConversion"/>
  </si>
  <si>
    <r>
      <t>審核標準：記點以</t>
    </r>
    <r>
      <rPr>
        <b/>
        <sz val="16"/>
        <color rgb="FFC00000"/>
        <rFont val="微軟正黑體"/>
        <family val="2"/>
        <charset val="136"/>
      </rPr>
      <t>計畫執行起迄</t>
    </r>
    <r>
      <rPr>
        <sz val="16"/>
        <rFont val="微軟正黑體"/>
        <family val="2"/>
        <charset val="136"/>
      </rPr>
      <t>劃分，只要涵蓋於獎勵蒐集期限內即可獲點，該點最多適用10年。</t>
    </r>
    <phoneticPr fontId="1" type="noConversion"/>
  </si>
  <si>
    <r>
      <t>審核標準：記點以</t>
    </r>
    <r>
      <rPr>
        <b/>
        <sz val="16"/>
        <color rgb="FFC00000"/>
        <rFont val="微軟正黑體"/>
        <family val="2"/>
        <charset val="136"/>
      </rPr>
      <t>計畫執行起迄</t>
    </r>
    <r>
      <rPr>
        <sz val="16"/>
        <rFont val="微軟正黑體"/>
        <family val="2"/>
        <charset val="136"/>
      </rPr>
      <t>劃分，只要涵蓋於獎勵蒐集期限內即可獲點，該點最多適用10年。
EX.113年度國科會大專學生研究計畫獲補助之計畫執行時間為113/7/1-114/2/28，因此可於113年度首次列計並適用於往後10年。</t>
    </r>
    <phoneticPr fontId="1" type="noConversion"/>
  </si>
  <si>
    <t>首次列
計年度</t>
    <phoneticPr fontId="1" type="noConversion"/>
  </si>
  <si>
    <t>適用
年限</t>
    <phoneticPr fontId="1" type="noConversion"/>
  </si>
  <si>
    <t>是否
列計</t>
    <phoneticPr fontId="1" type="noConversion"/>
  </si>
  <si>
    <t>修正
點數</t>
    <phoneticPr fontId="1" type="noConversion"/>
  </si>
  <si>
    <t>積點
點數</t>
    <phoneticPr fontId="1" type="noConversion"/>
  </si>
  <si>
    <t>申請
年度</t>
    <phoneticPr fontId="1" type="noConversion"/>
  </si>
  <si>
    <t>歷年通過
(非彈薪獎勵項目)</t>
    <phoneticPr fontId="1" type="noConversion"/>
  </si>
  <si>
    <t>非彈薪獎勵項目</t>
    <phoneticPr fontId="1" type="noConversion"/>
  </si>
  <si>
    <t>公式
年度</t>
  </si>
  <si>
    <t>申請年度</t>
  </si>
  <si>
    <t>點數更動
說明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</si>
</sst>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33" x14ac:knownFonts="1">
    <font>
      <sz val="12"/>
      <color theme="1"/>
      <name val="微軟正黑體"/>
      <family val="2"/>
      <charset val="136"/>
    </font>
    <font>
      <sz val="9"/>
      <name val="微軟正黑體"/>
      <family val="2"/>
      <charset val="136"/>
    </font>
    <font>
      <sz val="10"/>
      <color theme="1"/>
      <name val="微軟正黑體"/>
      <family val="2"/>
      <charset val="136"/>
    </font>
    <font>
      <sz val="8"/>
      <name val="微軟正黑體"/>
      <family val="2"/>
      <charset val="136"/>
    </font>
    <font>
      <sz val="8"/>
      <color theme="1"/>
      <name val="微軟正黑體"/>
      <family val="2"/>
      <charset val="136"/>
    </font>
    <font>
      <sz val="8"/>
      <color theme="1"/>
      <name val="Calibri"/>
      <family val="2"/>
    </font>
    <font>
      <sz val="8"/>
      <color theme="1"/>
      <name val="微軟正黑體"/>
      <family val="2"/>
      <charset val="2"/>
    </font>
    <font>
      <b/>
      <sz val="10"/>
      <color theme="1"/>
      <name val="微軟正黑體"/>
      <family val="2"/>
      <charset val="136"/>
    </font>
    <font>
      <b/>
      <sz val="10"/>
      <name val="微軟正黑體"/>
      <family val="2"/>
      <charset val="136"/>
    </font>
    <font>
      <b/>
      <sz val="10"/>
      <name val="微軟正黑體"/>
      <family val="2"/>
    </font>
    <font>
      <b/>
      <sz val="12"/>
      <color theme="1"/>
      <name val="微軟正黑體"/>
      <family val="2"/>
      <charset val="136"/>
    </font>
    <font>
      <b/>
      <sz val="10"/>
      <color theme="0"/>
      <name val="微軟正黑體"/>
      <family val="2"/>
      <charset val="136"/>
    </font>
    <font>
      <sz val="10"/>
      <color rgb="FFFF0000"/>
      <name val="微軟正黑體"/>
      <family val="2"/>
      <charset val="136"/>
    </font>
    <font>
      <b/>
      <sz val="10"/>
      <color theme="0" tint="-0.249977111117893"/>
      <name val="微軟正黑體"/>
      <family val="2"/>
      <charset val="136"/>
    </font>
    <font>
      <b/>
      <sz val="14"/>
      <name val="微軟正黑體"/>
      <family val="2"/>
      <charset val="136"/>
    </font>
    <font>
      <b/>
      <sz val="16"/>
      <name val="微軟正黑體"/>
      <family val="2"/>
      <charset val="136"/>
    </font>
    <font>
      <sz val="16"/>
      <name val="微軟正黑體"/>
      <family val="2"/>
      <charset val="136"/>
    </font>
    <font>
      <b/>
      <sz val="16"/>
      <color rgb="FFC00000"/>
      <name val="微軟正黑體"/>
      <family val="2"/>
      <charset val="136"/>
    </font>
    <font>
      <u/>
      <sz val="16"/>
      <name val="微軟正黑體"/>
      <family val="2"/>
      <charset val="136"/>
    </font>
    <font>
      <sz val="16"/>
      <color rgb="FFFF0000"/>
      <name val="微軟正黑體"/>
      <family val="2"/>
      <charset val="136"/>
    </font>
    <font>
      <sz val="16"/>
      <color theme="0"/>
      <name val="微軟正黑體"/>
      <family val="2"/>
      <charset val="136"/>
    </font>
    <font>
      <sz val="9"/>
      <color indexed="81"/>
      <name val="Tahoma"/>
      <family val="2"/>
    </font>
    <font>
      <b/>
      <sz val="9"/>
      <color indexed="81"/>
      <name val="微軟正黑體"/>
      <family val="2"/>
      <charset val="136"/>
    </font>
    <font>
      <b/>
      <sz val="9"/>
      <name val="微軟正黑體"/>
      <family val="2"/>
    </font>
    <font>
      <b/>
      <sz val="9"/>
      <name val="微軟正黑體"/>
      <family val="2"/>
      <charset val="136"/>
    </font>
    <font>
      <sz val="12"/>
      <color theme="1"/>
      <name val="新細明體"/>
      <family val="2"/>
      <charset val="136"/>
      <scheme val="minor"/>
    </font>
    <font>
      <sz val="9"/>
      <color theme="1"/>
      <name val="微軟正黑體"/>
      <family val="2"/>
      <charset val="136"/>
    </font>
    <font>
      <b/>
      <sz val="9"/>
      <color theme="1"/>
      <name val="微軟正黑體"/>
      <family val="2"/>
      <charset val="136"/>
    </font>
    <font>
      <u/>
      <sz val="12"/>
      <color theme="10"/>
      <name val="微軟正黑體"/>
      <family val="2"/>
      <charset val="136"/>
    </font>
    <font>
      <b/>
      <u/>
      <sz val="10"/>
      <color theme="0"/>
      <name val="微軟正黑體"/>
      <family val="2"/>
      <charset val="136"/>
    </font>
    <font>
      <b/>
      <sz val="11"/>
      <color theme="1"/>
      <name val="微軟正黑體"/>
      <family val="2"/>
      <charset val="136"/>
    </font>
    <font>
      <b/>
      <sz val="8"/>
      <name val="微軟正黑體"/>
      <family val="2"/>
    </font>
    <font>
      <b/>
      <sz val="11"/>
      <color theme="1"/>
      <name val="微軟正黑體"/>
      <family val="2"/>
    </font>
  </fonts>
  <fills count="16">
    <fill>
      <patternFill patternType="none"/>
    </fill>
    <fill>
      <patternFill patternType="gray125"/>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AE906"/>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00000"/>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style="medium">
        <color indexed="64"/>
      </left>
      <right/>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double">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medium">
        <color indexed="64"/>
      </left>
      <right/>
      <top style="double">
        <color indexed="64"/>
      </top>
      <bottom/>
      <diagonal/>
    </border>
    <border>
      <left style="medium">
        <color indexed="64"/>
      </left>
      <right/>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thin">
        <color indexed="64"/>
      </left>
      <right style="thick">
        <color rgb="FF7030A0"/>
      </right>
      <top/>
      <bottom/>
      <diagonal/>
    </border>
    <border>
      <left style="thick">
        <color rgb="FF7030A0"/>
      </left>
      <right style="thin">
        <color indexed="64"/>
      </right>
      <top style="thick">
        <color rgb="FF7030A0"/>
      </top>
      <bottom/>
      <diagonal/>
    </border>
    <border>
      <left style="thin">
        <color indexed="64"/>
      </left>
      <right style="thin">
        <color indexed="64"/>
      </right>
      <top style="thick">
        <color rgb="FF7030A0"/>
      </top>
      <bottom/>
      <diagonal/>
    </border>
    <border>
      <left style="thin">
        <color indexed="64"/>
      </left>
      <right style="thick">
        <color rgb="FF7030A0"/>
      </right>
      <top style="thick">
        <color rgb="FF7030A0"/>
      </top>
      <bottom/>
      <diagonal/>
    </border>
    <border>
      <left style="thick">
        <color rgb="FF7030A0"/>
      </left>
      <right style="thin">
        <color indexed="64"/>
      </right>
      <top/>
      <bottom/>
      <diagonal/>
    </border>
    <border>
      <left style="thick">
        <color rgb="FF7030A0"/>
      </left>
      <right style="thin">
        <color indexed="64"/>
      </right>
      <top/>
      <bottom style="thick">
        <color rgb="FF7030A0"/>
      </bottom>
      <diagonal/>
    </border>
    <border>
      <left style="thin">
        <color indexed="64"/>
      </left>
      <right style="thin">
        <color indexed="64"/>
      </right>
      <top/>
      <bottom style="thick">
        <color rgb="FF7030A0"/>
      </bottom>
      <diagonal/>
    </border>
    <border>
      <left style="thin">
        <color indexed="64"/>
      </left>
      <right style="thick">
        <color rgb="FF7030A0"/>
      </right>
      <top/>
      <bottom style="thick">
        <color rgb="FF7030A0"/>
      </bottom>
      <diagonal/>
    </border>
    <border>
      <left style="medium">
        <color indexed="64"/>
      </left>
      <right style="medium">
        <color indexed="64"/>
      </right>
      <top style="medium">
        <color indexed="64"/>
      </top>
      <bottom style="thick">
        <color rgb="FFFF0000"/>
      </bottom>
      <diagonal/>
    </border>
    <border>
      <left style="thin">
        <color indexed="64"/>
      </left>
      <right style="thick">
        <color rgb="FFFF0000"/>
      </right>
      <top style="double">
        <color indexed="64"/>
      </top>
      <bottom/>
      <diagonal/>
    </border>
    <border>
      <left style="thin">
        <color indexed="64"/>
      </left>
      <right style="thick">
        <color rgb="FFFF0000"/>
      </right>
      <top/>
      <bottom/>
      <diagonal/>
    </border>
    <border>
      <left style="thin">
        <color indexed="64"/>
      </left>
      <right style="thick">
        <color rgb="FFFF0000"/>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double">
        <color indexed="64"/>
      </bottom>
      <diagonal/>
    </border>
    <border>
      <left/>
      <right/>
      <top style="double">
        <color indexed="64"/>
      </top>
      <bottom style="thick">
        <color rgb="FF7030A0"/>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top/>
      <bottom style="thick">
        <color rgb="FF7030A0"/>
      </bottom>
      <diagonal/>
    </border>
    <border>
      <left/>
      <right style="thick">
        <color rgb="FFFF0000"/>
      </right>
      <top style="thick">
        <color rgb="FFFF0000"/>
      </top>
      <bottom style="thick">
        <color rgb="FFFF0000"/>
      </bottom>
      <diagonal/>
    </border>
    <border>
      <left/>
      <right style="thick">
        <color rgb="FFFF0000"/>
      </right>
      <top style="medium">
        <color indexed="64"/>
      </top>
      <bottom style="medium">
        <color indexed="64"/>
      </bottom>
      <diagonal/>
    </border>
  </borders>
  <cellStyleXfs count="3">
    <xf numFmtId="0" fontId="0" fillId="0" borderId="0">
      <alignment vertical="center"/>
    </xf>
    <xf numFmtId="0" fontId="25" fillId="0" borderId="0">
      <alignment vertical="center"/>
    </xf>
    <xf numFmtId="0" fontId="28" fillId="0" borderId="0" applyNumberFormat="0" applyFill="0" applyBorder="0" applyAlignment="0" applyProtection="0">
      <alignment vertical="center"/>
    </xf>
  </cellStyleXfs>
  <cellXfs count="24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10" fillId="4" borderId="19"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2" fillId="3" borderId="1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protection locked="0"/>
    </xf>
    <xf numFmtId="0" fontId="0" fillId="0" borderId="4" xfId="0" applyBorder="1" applyAlignment="1">
      <alignment horizontal="center" vertical="center"/>
    </xf>
    <xf numFmtId="0" fontId="0" fillId="9" borderId="0" xfId="0" applyFill="1">
      <alignment vertical="center"/>
    </xf>
    <xf numFmtId="0" fontId="11" fillId="9" borderId="0" xfId="0" applyFont="1" applyFill="1" applyAlignment="1">
      <alignment horizontal="center" vertical="center" wrapText="1"/>
    </xf>
    <xf numFmtId="0" fontId="11" fillId="9" borderId="0" xfId="0" applyFont="1" applyFill="1" applyAlignment="1">
      <alignment horizontal="center" vertical="center"/>
    </xf>
    <xf numFmtId="0" fontId="3" fillId="0" borderId="4" xfId="0" applyFont="1" applyBorder="1" applyAlignment="1">
      <alignment horizontal="left" vertical="center" wrapText="1"/>
    </xf>
    <xf numFmtId="2" fontId="10" fillId="9" borderId="1" xfId="0" applyNumberFormat="1" applyFont="1" applyFill="1" applyBorder="1" applyAlignment="1">
      <alignment horizontal="center" vertical="center"/>
    </xf>
    <xf numFmtId="0" fontId="10" fillId="6" borderId="1" xfId="0" applyFont="1" applyFill="1" applyBorder="1" applyAlignment="1">
      <alignment horizontal="center" vertical="center"/>
    </xf>
    <xf numFmtId="1" fontId="10" fillId="9" borderId="1" xfId="0" applyNumberFormat="1" applyFont="1" applyFill="1" applyBorder="1" applyAlignment="1">
      <alignment horizontal="center" vertical="center"/>
    </xf>
    <xf numFmtId="0" fontId="14" fillId="14" borderId="4" xfId="0" applyFont="1" applyFill="1" applyBorder="1" applyAlignment="1">
      <alignment horizontal="center" vertical="center" wrapText="1"/>
    </xf>
    <xf numFmtId="0" fontId="15" fillId="14" borderId="4" xfId="0" applyFont="1" applyFill="1" applyBorder="1" applyAlignment="1">
      <alignment horizontal="center" vertical="center" wrapText="1"/>
    </xf>
    <xf numFmtId="0" fontId="16" fillId="9" borderId="0" xfId="0" applyFont="1" applyFill="1" applyAlignment="1">
      <alignment horizontal="center" vertical="center" wrapText="1"/>
    </xf>
    <xf numFmtId="0" fontId="16" fillId="9" borderId="0" xfId="0" applyFont="1" applyFill="1" applyAlignment="1">
      <alignment horizontal="left" vertical="center" wrapText="1"/>
    </xf>
    <xf numFmtId="0" fontId="16" fillId="9" borderId="4" xfId="0" applyFont="1" applyFill="1" applyBorder="1" applyAlignment="1">
      <alignment horizontal="left" vertical="center" wrapText="1"/>
    </xf>
    <xf numFmtId="0" fontId="16" fillId="9" borderId="4" xfId="0" applyFont="1" applyFill="1" applyBorder="1" applyAlignment="1">
      <alignment horizontal="center" vertical="center" wrapText="1"/>
    </xf>
    <xf numFmtId="0" fontId="16" fillId="13" borderId="4" xfId="0" applyFont="1" applyFill="1" applyBorder="1" applyAlignment="1">
      <alignment horizontal="left" vertical="center" wrapText="1"/>
    </xf>
    <xf numFmtId="0" fontId="16" fillId="9" borderId="5" xfId="0" applyFont="1" applyFill="1" applyBorder="1" applyAlignment="1">
      <alignment vertical="center" wrapText="1"/>
    </xf>
    <xf numFmtId="0" fontId="16" fillId="9" borderId="7" xfId="0" applyFont="1" applyFill="1" applyBorder="1" applyAlignment="1">
      <alignment vertical="center" wrapText="1"/>
    </xf>
    <xf numFmtId="0" fontId="16" fillId="9" borderId="4" xfId="0" applyFont="1" applyFill="1" applyBorder="1" applyAlignment="1">
      <alignment vertical="center" wrapText="1"/>
    </xf>
    <xf numFmtId="0" fontId="0" fillId="0" borderId="7" xfId="0" applyBorder="1" applyAlignment="1">
      <alignment horizontal="center" vertical="center"/>
    </xf>
    <xf numFmtId="0" fontId="0" fillId="0" borderId="7" xfId="0" applyBorder="1" applyAlignment="1">
      <alignment horizontal="left" vertical="center"/>
    </xf>
    <xf numFmtId="2" fontId="0" fillId="0" borderId="7" xfId="0" applyNumberFormat="1" applyBorder="1" applyAlignment="1">
      <alignment horizontal="center" vertical="center"/>
    </xf>
    <xf numFmtId="0" fontId="9" fillId="2"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13" borderId="4" xfId="0" applyFont="1" applyFill="1" applyBorder="1" applyAlignment="1">
      <alignment horizontal="center" vertical="center" wrapText="1"/>
    </xf>
    <xf numFmtId="2" fontId="10" fillId="9" borderId="19" xfId="0" applyNumberFormat="1" applyFont="1" applyFill="1" applyBorder="1" applyAlignment="1">
      <alignment horizontal="center" vertical="center"/>
    </xf>
    <xf numFmtId="0" fontId="24" fillId="4" borderId="3" xfId="0" applyFont="1" applyFill="1" applyBorder="1" applyAlignment="1">
      <alignment horizontal="center" vertical="center" wrapText="1"/>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0" fontId="3" fillId="0" borderId="0" xfId="1"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xf>
    <xf numFmtId="0" fontId="9" fillId="6" borderId="3" xfId="0" applyFont="1" applyFill="1" applyBorder="1" applyAlignment="1">
      <alignment horizontal="center" vertical="center" wrapText="1"/>
    </xf>
    <xf numFmtId="1" fontId="0" fillId="0" borderId="25" xfId="0" applyNumberFormat="1" applyBorder="1" applyAlignment="1">
      <alignment horizontal="center" vertical="center"/>
    </xf>
    <xf numFmtId="0" fontId="2" fillId="0" borderId="4" xfId="0" applyFont="1" applyBorder="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7" fillId="6"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6" fillId="0" borderId="4" xfId="0" applyFont="1" applyBorder="1" applyAlignment="1">
      <alignment horizontal="left" vertical="center" wrapText="1"/>
    </xf>
    <xf numFmtId="0" fontId="28" fillId="9" borderId="0" xfId="2" applyFill="1">
      <alignment vertical="center"/>
    </xf>
    <xf numFmtId="0" fontId="28" fillId="0" borderId="0" xfId="2" applyAlignment="1">
      <alignment horizontal="center" vertical="center"/>
    </xf>
    <xf numFmtId="0" fontId="9" fillId="4" borderId="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9" fillId="4" borderId="6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7" borderId="69" xfId="0" applyFont="1" applyFill="1" applyBorder="1" applyAlignment="1">
      <alignment horizontal="center" vertical="center" wrapText="1"/>
    </xf>
    <xf numFmtId="0" fontId="2" fillId="0" borderId="39" xfId="0" applyFont="1" applyBorder="1" applyAlignment="1">
      <alignment horizontal="left" vertical="center"/>
    </xf>
    <xf numFmtId="0" fontId="2" fillId="3" borderId="3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9" xfId="0" applyFont="1" applyBorder="1" applyAlignment="1">
      <alignment horizontal="left" vertical="center"/>
    </xf>
    <xf numFmtId="0" fontId="2" fillId="3" borderId="29" xfId="0" applyFont="1" applyFill="1" applyBorder="1" applyAlignment="1">
      <alignment horizontal="center" vertical="center" wrapText="1"/>
    </xf>
    <xf numFmtId="0" fontId="7" fillId="9" borderId="0" xfId="0" applyFont="1" applyFill="1" applyAlignment="1">
      <alignment horizontal="center" vertical="center" wrapText="1"/>
    </xf>
    <xf numFmtId="0" fontId="2" fillId="9" borderId="0" xfId="0" applyFont="1" applyFill="1" applyAlignment="1">
      <alignment horizontal="center" vertical="center" wrapText="1"/>
    </xf>
    <xf numFmtId="0" fontId="2" fillId="9" borderId="0" xfId="0" applyFont="1" applyFill="1" applyAlignment="1">
      <alignment horizontal="left" vertical="center"/>
    </xf>
    <xf numFmtId="176" fontId="2" fillId="9" borderId="0" xfId="0" applyNumberFormat="1" applyFont="1" applyFill="1" applyAlignment="1">
      <alignment horizontal="center" vertical="center" wrapText="1"/>
    </xf>
    <xf numFmtId="176" fontId="2" fillId="9" borderId="68" xfId="0" applyNumberFormat="1" applyFont="1" applyFill="1" applyBorder="1" applyAlignment="1">
      <alignment horizontal="center" vertical="center" wrapText="1"/>
    </xf>
    <xf numFmtId="176" fontId="2" fillId="9" borderId="70" xfId="0" applyNumberFormat="1" applyFont="1" applyFill="1" applyBorder="1" applyAlignment="1">
      <alignment horizontal="center" vertical="center" wrapText="1"/>
    </xf>
    <xf numFmtId="0" fontId="2" fillId="9" borderId="70" xfId="0" applyFont="1" applyFill="1" applyBorder="1" applyAlignment="1">
      <alignment horizontal="center" vertical="center" wrapText="1"/>
    </xf>
    <xf numFmtId="0" fontId="2" fillId="0" borderId="42" xfId="0" applyFont="1" applyBorder="1" applyAlignment="1">
      <alignment horizontal="left" vertical="center"/>
    </xf>
    <xf numFmtId="0" fontId="12" fillId="3" borderId="47" xfId="0" applyFont="1" applyFill="1" applyBorder="1" applyAlignment="1">
      <alignment horizontal="center" vertical="center" wrapText="1"/>
    </xf>
    <xf numFmtId="0" fontId="2" fillId="0" borderId="24" xfId="0" applyFont="1" applyBorder="1" applyAlignment="1">
      <alignment horizontal="left" vertical="center"/>
    </xf>
    <xf numFmtId="0" fontId="2" fillId="3" borderId="7"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2" xfId="0" applyFont="1" applyFill="1" applyBorder="1" applyAlignment="1">
      <alignment horizontal="center" vertical="center" wrapText="1"/>
    </xf>
    <xf numFmtId="176" fontId="2" fillId="9" borderId="71" xfId="0" applyNumberFormat="1"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0" fillId="9" borderId="74" xfId="0" applyFill="1" applyBorder="1">
      <alignment vertical="center"/>
    </xf>
    <xf numFmtId="176" fontId="2" fillId="9" borderId="75" xfId="0" applyNumberFormat="1" applyFont="1" applyFill="1" applyBorder="1" applyAlignment="1">
      <alignment horizontal="center" vertical="center" wrapText="1"/>
    </xf>
    <xf numFmtId="0" fontId="10" fillId="9" borderId="76" xfId="0" applyFont="1" applyFill="1" applyBorder="1" applyAlignment="1">
      <alignment horizontal="center" vertical="center"/>
    </xf>
    <xf numFmtId="2" fontId="30" fillId="9" borderId="19" xfId="0" applyNumberFormat="1" applyFont="1" applyFill="1" applyBorder="1" applyAlignment="1">
      <alignment horizontal="center" vertical="center"/>
    </xf>
    <xf numFmtId="0" fontId="31" fillId="7" borderId="2"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13" borderId="5" xfId="0" applyFont="1" applyFill="1" applyBorder="1" applyAlignment="1">
      <alignment horizontal="left" vertical="center" wrapText="1"/>
    </xf>
    <xf numFmtId="0" fontId="16" fillId="13" borderId="7" xfId="0" applyFont="1" applyFill="1" applyBorder="1" applyAlignment="1">
      <alignment horizontal="left" vertical="center" wrapText="1"/>
    </xf>
    <xf numFmtId="0" fontId="16" fillId="9" borderId="6" xfId="0" applyFont="1" applyFill="1" applyBorder="1" applyAlignment="1">
      <alignment horizontal="center" vertical="center" wrapText="1"/>
    </xf>
    <xf numFmtId="0" fontId="16" fillId="13" borderId="6" xfId="0"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176" fontId="2" fillId="7" borderId="6" xfId="0" applyNumberFormat="1" applyFont="1" applyFill="1" applyBorder="1" applyAlignment="1">
      <alignment horizontal="center" vertical="center" wrapText="1"/>
    </xf>
    <xf numFmtId="0" fontId="2" fillId="0" borderId="59"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3" xfId="0" applyFont="1" applyBorder="1" applyAlignment="1">
      <alignment horizontal="center" vertical="center" wrapText="1"/>
    </xf>
    <xf numFmtId="0" fontId="7" fillId="14" borderId="40" xfId="0" applyFont="1" applyFill="1" applyBorder="1" applyAlignment="1">
      <alignment horizontal="center" vertical="center" wrapText="1"/>
    </xf>
    <xf numFmtId="0" fontId="7" fillId="14" borderId="44" xfId="0" applyFont="1" applyFill="1" applyBorder="1" applyAlignment="1">
      <alignment horizontal="center" vertical="center" wrapText="1"/>
    </xf>
    <xf numFmtId="0" fontId="7" fillId="14" borderId="45" xfId="0" applyFont="1" applyFill="1" applyBorder="1" applyAlignment="1">
      <alignment horizontal="center" vertical="center" wrapText="1"/>
    </xf>
    <xf numFmtId="0" fontId="29" fillId="15" borderId="0" xfId="2" applyFont="1" applyFill="1" applyAlignment="1" applyProtection="1">
      <alignment horizontal="center" vertical="center" wrapText="1"/>
      <protection locked="0"/>
    </xf>
    <xf numFmtId="0" fontId="2" fillId="0" borderId="4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12" fillId="3" borderId="31"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wrapText="1"/>
      <protection locked="0"/>
    </xf>
    <xf numFmtId="0" fontId="12" fillId="3" borderId="3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6" xfId="0" applyFont="1" applyBorder="1" applyAlignment="1">
      <alignment horizontal="center" vertical="center" wrapText="1"/>
    </xf>
    <xf numFmtId="176" fontId="12" fillId="3" borderId="31" xfId="0" applyNumberFormat="1" applyFont="1" applyFill="1" applyBorder="1" applyAlignment="1">
      <alignment horizontal="center" vertical="center" wrapText="1"/>
    </xf>
    <xf numFmtId="176" fontId="12" fillId="3" borderId="6" xfId="0" applyNumberFormat="1" applyFont="1" applyFill="1" applyBorder="1" applyAlignment="1">
      <alignment horizontal="center" vertical="center" wrapText="1"/>
    </xf>
    <xf numFmtId="176" fontId="12" fillId="3" borderId="26" xfId="0" applyNumberFormat="1" applyFont="1" applyFill="1" applyBorder="1" applyAlignment="1">
      <alignment horizontal="center" vertical="center" wrapText="1"/>
    </xf>
    <xf numFmtId="0" fontId="30" fillId="12" borderId="2" xfId="0" applyFont="1" applyFill="1" applyBorder="1" applyAlignment="1">
      <alignment horizontal="center" vertical="center" wrapText="1"/>
    </xf>
    <xf numFmtId="0" fontId="32" fillId="12" borderId="38" xfId="0" applyFont="1" applyFill="1" applyBorder="1" applyAlignment="1">
      <alignment horizontal="center" vertical="center"/>
    </xf>
    <xf numFmtId="0" fontId="7" fillId="11" borderId="53" xfId="0" applyFont="1" applyFill="1" applyBorder="1" applyAlignment="1">
      <alignment horizontal="center" vertical="center" wrapText="1"/>
    </xf>
    <xf numFmtId="0" fontId="7" fillId="11" borderId="54" xfId="0" applyFont="1" applyFill="1" applyBorder="1" applyAlignment="1">
      <alignment horizontal="center" vertical="center" wrapText="1"/>
    </xf>
    <xf numFmtId="0" fontId="7" fillId="11" borderId="55" xfId="0" applyFont="1" applyFill="1" applyBorder="1" applyAlignment="1">
      <alignment horizontal="center" vertical="center" wrapText="1"/>
    </xf>
    <xf numFmtId="0" fontId="2" fillId="0" borderId="57"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7" borderId="58"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62" xfId="0" applyFont="1" applyFill="1" applyBorder="1" applyAlignment="1">
      <alignment horizontal="center" vertical="center" wrapText="1"/>
    </xf>
    <xf numFmtId="176" fontId="2" fillId="0" borderId="58"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176" fontId="2" fillId="0" borderId="62" xfId="0" applyNumberFormat="1" applyFont="1" applyBorder="1" applyAlignment="1">
      <alignment horizontal="center" vertical="center" wrapText="1"/>
    </xf>
    <xf numFmtId="0" fontId="12" fillId="3" borderId="46"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7" xfId="0" applyFont="1" applyFill="1" applyBorder="1" applyAlignment="1">
      <alignment horizontal="center" vertical="center" wrapText="1"/>
    </xf>
    <xf numFmtId="176" fontId="2" fillId="7" borderId="58" xfId="0" applyNumberFormat="1" applyFont="1" applyFill="1" applyBorder="1" applyAlignment="1">
      <alignment horizontal="center" vertical="center" wrapText="1"/>
    </xf>
    <xf numFmtId="176" fontId="2" fillId="7" borderId="62" xfId="0" applyNumberFormat="1" applyFont="1" applyFill="1" applyBorder="1" applyAlignment="1">
      <alignment horizontal="center" vertical="center" wrapText="1"/>
    </xf>
    <xf numFmtId="176" fontId="2" fillId="7" borderId="31" xfId="0" applyNumberFormat="1" applyFont="1" applyFill="1" applyBorder="1" applyAlignment="1">
      <alignment horizontal="center" vertical="center" wrapText="1"/>
    </xf>
    <xf numFmtId="176" fontId="2" fillId="7" borderId="26" xfId="0" applyNumberFormat="1"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12" fillId="3" borderId="48"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7" borderId="31" xfId="0" applyFont="1" applyFill="1" applyBorder="1" applyAlignment="1">
      <alignment horizontal="center" vertical="center" wrapText="1"/>
    </xf>
    <xf numFmtId="0" fontId="2" fillId="7" borderId="26" xfId="0" applyFont="1" applyFill="1" applyBorder="1" applyAlignment="1">
      <alignment horizontal="center" vertical="center" wrapText="1"/>
    </xf>
    <xf numFmtId="176" fontId="2" fillId="0" borderId="31" xfId="0" applyNumberFormat="1" applyFont="1" applyBorder="1" applyAlignment="1">
      <alignment horizontal="center" vertical="center" wrapText="1"/>
    </xf>
    <xf numFmtId="176" fontId="2" fillId="0" borderId="26" xfId="0" applyNumberFormat="1" applyFont="1" applyBorder="1" applyAlignment="1">
      <alignment horizontal="center" vertical="center" wrapText="1"/>
    </xf>
    <xf numFmtId="176" fontId="12" fillId="3" borderId="48" xfId="0" applyNumberFormat="1" applyFont="1" applyFill="1" applyBorder="1" applyAlignment="1">
      <alignment horizontal="center" vertical="center" wrapText="1"/>
    </xf>
    <xf numFmtId="176" fontId="12" fillId="3" borderId="49" xfId="0" applyNumberFormat="1" applyFont="1" applyFill="1" applyBorder="1" applyAlignment="1">
      <alignment horizontal="center" vertical="center" wrapText="1"/>
    </xf>
    <xf numFmtId="176" fontId="12" fillId="3" borderId="50" xfId="0" applyNumberFormat="1" applyFont="1" applyFill="1" applyBorder="1" applyAlignment="1">
      <alignment horizontal="center" vertical="center" wrapText="1"/>
    </xf>
    <xf numFmtId="176" fontId="2" fillId="3" borderId="43" xfId="0" applyNumberFormat="1" applyFont="1" applyFill="1" applyBorder="1" applyAlignment="1">
      <alignment horizontal="center" vertical="center" wrapText="1"/>
    </xf>
    <xf numFmtId="176" fontId="2" fillId="3" borderId="22" xfId="0" applyNumberFormat="1" applyFont="1" applyFill="1" applyBorder="1" applyAlignment="1">
      <alignment horizontal="center" vertical="center" wrapText="1"/>
    </xf>
    <xf numFmtId="176" fontId="2" fillId="3" borderId="6" xfId="0" applyNumberFormat="1" applyFont="1" applyFill="1" applyBorder="1" applyAlignment="1">
      <alignment horizontal="center" vertical="center" wrapText="1"/>
    </xf>
    <xf numFmtId="176" fontId="2" fillId="3" borderId="26" xfId="0" applyNumberFormat="1"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13" fillId="0" borderId="4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8" xfId="0" applyFont="1" applyBorder="1" applyAlignment="1">
      <alignment horizontal="center" vertical="center" wrapText="1"/>
    </xf>
    <xf numFmtId="176" fontId="2" fillId="3" borderId="31" xfId="0" applyNumberFormat="1" applyFont="1" applyFill="1" applyBorder="1" applyAlignment="1">
      <alignment horizontal="center" vertical="center" wrapText="1"/>
    </xf>
    <xf numFmtId="0" fontId="10" fillId="8" borderId="19" xfId="0" applyFont="1" applyFill="1" applyBorder="1" applyAlignment="1">
      <alignment horizontal="center" vertical="center"/>
    </xf>
    <xf numFmtId="0" fontId="10" fillId="8" borderId="77"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3" xfId="0" applyFont="1" applyFill="1" applyBorder="1" applyAlignment="1">
      <alignment horizontal="center" vertical="center"/>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3" xfId="0" applyFont="1" applyBorder="1" applyAlignment="1">
      <alignment horizontal="center" vertical="center" wrapText="1"/>
    </xf>
    <xf numFmtId="0" fontId="9" fillId="5" borderId="19"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7" fillId="10" borderId="19" xfId="0" applyFont="1" applyFill="1" applyBorder="1" applyAlignment="1">
      <alignment horizontal="center" vertical="center"/>
    </xf>
    <xf numFmtId="0" fontId="7" fillId="10" borderId="20" xfId="0" applyFont="1" applyFill="1" applyBorder="1" applyAlignment="1">
      <alignment horizontal="center" vertical="center"/>
    </xf>
    <xf numFmtId="0" fontId="7" fillId="10" borderId="3" xfId="0" applyFont="1" applyFill="1" applyBorder="1" applyAlignment="1">
      <alignment horizontal="center" vertical="center"/>
    </xf>
    <xf numFmtId="0" fontId="8" fillId="4" borderId="3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2" fillId="0" borderId="5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2" xfId="0" applyFont="1" applyBorder="1" applyAlignment="1">
      <alignment horizontal="center" vertical="center" wrapText="1"/>
    </xf>
    <xf numFmtId="0" fontId="2" fillId="3" borderId="65"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5" xfId="0" applyFont="1" applyFill="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15" xfId="0" applyNumberFormat="1" applyFont="1" applyBorder="1" applyAlignment="1">
      <alignment horizontal="center" vertical="center" wrapText="1"/>
    </xf>
    <xf numFmtId="176" fontId="2" fillId="7" borderId="9" xfId="0" applyNumberFormat="1" applyFont="1" applyFill="1" applyBorder="1" applyAlignment="1">
      <alignment horizontal="center" vertical="center" wrapText="1"/>
    </xf>
    <xf numFmtId="176" fontId="2" fillId="7" borderId="15"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2" fillId="9" borderId="8"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176" fontId="2" fillId="3" borderId="9" xfId="0" applyNumberFormat="1" applyFont="1" applyFill="1" applyBorder="1" applyAlignment="1" applyProtection="1">
      <alignment horizontal="center" vertical="center" wrapText="1"/>
      <protection locked="0"/>
    </xf>
    <xf numFmtId="176" fontId="2" fillId="3" borderId="6" xfId="0" applyNumberFormat="1" applyFont="1" applyFill="1" applyBorder="1" applyAlignment="1" applyProtection="1">
      <alignment horizontal="center" vertical="center" wrapText="1"/>
      <protection locked="0"/>
    </xf>
    <xf numFmtId="176" fontId="2" fillId="3" borderId="15" xfId="0" applyNumberFormat="1"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9" fillId="5" borderId="3" xfId="0" applyFont="1" applyFill="1" applyBorder="1" applyAlignment="1">
      <alignment horizontal="center" vertical="center" wrapText="1"/>
    </xf>
    <xf numFmtId="0" fontId="10" fillId="8" borderId="20" xfId="0" applyFont="1" applyFill="1" applyBorder="1" applyAlignment="1">
      <alignment horizontal="center" vertical="center"/>
    </xf>
    <xf numFmtId="0" fontId="10" fillId="8" borderId="3" xfId="0" applyFont="1" applyFill="1" applyBorder="1" applyAlignment="1">
      <alignment horizontal="center" vertical="center"/>
    </xf>
    <xf numFmtId="0" fontId="8" fillId="4" borderId="19" xfId="0" applyFont="1" applyFill="1" applyBorder="1" applyAlignment="1">
      <alignment horizontal="center" vertical="center" wrapText="1"/>
    </xf>
    <xf numFmtId="0" fontId="8" fillId="4" borderId="3" xfId="0" applyFont="1" applyFill="1" applyBorder="1" applyAlignment="1">
      <alignment horizontal="center" vertical="center" wrapText="1"/>
    </xf>
  </cellXfs>
  <cellStyles count="3">
    <cellStyle name="一般" xfId="0" builtinId="0"/>
    <cellStyle name="一般 2" xfId="1" xr:uid="{7B8514B4-F964-4020-9BC4-DD59FFD980DB}"/>
    <cellStyle name="超連結" xfId="2" builtinId="8"/>
  </cellStyles>
  <dxfs count="5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s>
  <tableStyles count="0" defaultTableStyle="TableStyleMedium2" defaultPivotStyle="PivotStyleLight16"/>
  <colors>
    <mruColors>
      <color rgb="FFFCF5E0"/>
      <color rgb="FFFBF7F8"/>
      <color rgb="FFF8EEF1"/>
      <color rgb="FFE20000"/>
      <color rgb="FFDEB4C2"/>
      <color rgb="FFE8A6A6"/>
      <color rgb="FFC99191"/>
      <color rgb="FFB06060"/>
      <color rgb="FF960000"/>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249116</xdr:colOff>
      <xdr:row>6</xdr:row>
      <xdr:rowOff>6624</xdr:rowOff>
    </xdr:from>
    <xdr:to>
      <xdr:col>8</xdr:col>
      <xdr:colOff>5862</xdr:colOff>
      <xdr:row>18</xdr:row>
      <xdr:rowOff>0</xdr:rowOff>
    </xdr:to>
    <xdr:sp macro="" textlink="">
      <xdr:nvSpPr>
        <xdr:cNvPr id="2" name="文字方塊 1">
          <a:extLst>
            <a:ext uri="{FF2B5EF4-FFF2-40B4-BE49-F238E27FC236}">
              <a16:creationId xmlns:a16="http://schemas.microsoft.com/office/drawing/2014/main" id="{04ECB1D0-DCF4-42A4-B12F-7F655E02E834}"/>
            </a:ext>
          </a:extLst>
        </xdr:cNvPr>
        <xdr:cNvSpPr txBox="1"/>
      </xdr:nvSpPr>
      <xdr:spPr>
        <a:xfrm>
          <a:off x="3648808" y="1120316"/>
          <a:ext cx="2628900" cy="1949665"/>
        </a:xfrm>
        <a:prstGeom prst="rect">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altLang="zh-TW" sz="1000" b="1">
              <a:solidFill>
                <a:sysClr val="windowText" lastClr="000000"/>
              </a:solidFill>
              <a:latin typeface="微軟正黑體" panose="020B0604030504040204" pitchFamily="34" charset="-120"/>
              <a:ea typeface="微軟正黑體" panose="020B0604030504040204" pitchFamily="34" charset="-120"/>
            </a:rPr>
            <a:t>STEP1.</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深耕已填入</a:t>
          </a:r>
          <a:r>
            <a:rPr lang="en-US" altLang="zh-TW" sz="1000" b="1">
              <a:solidFill>
                <a:sysClr val="windowText" lastClr="000000"/>
              </a:solidFill>
              <a:latin typeface="微軟正黑體" panose="020B0604030504040204" pitchFamily="34" charset="-120"/>
              <a:ea typeface="微軟正黑體" panose="020B0604030504040204" pitchFamily="34" charset="-120"/>
            </a:rPr>
            <a:t>112</a:t>
          </a:r>
          <a:r>
            <a:rPr lang="zh-TW" altLang="en-US" sz="1000" b="1">
              <a:solidFill>
                <a:sysClr val="windowText" lastClr="000000"/>
              </a:solidFill>
              <a:latin typeface="微軟正黑體" panose="020B0604030504040204" pitchFamily="34" charset="-120"/>
              <a:ea typeface="微軟正黑體" panose="020B0604030504040204" pitchFamily="34" charset="-120"/>
            </a:rPr>
            <a:t>年度有申請教師之歷年獎勵項目，請確認是否正確（包含獎勵項目、</a:t>
          </a:r>
          <a:r>
            <a:rPr lang="zh-TW" altLang="en-US" sz="1000" b="1">
              <a:solidFill>
                <a:srgbClr val="E20000"/>
              </a:solidFill>
              <a:latin typeface="微軟正黑體" panose="020B0604030504040204" pitchFamily="34" charset="-120"/>
              <a:ea typeface="微軟正黑體" panose="020B0604030504040204" pitchFamily="34" charset="-120"/>
            </a:rPr>
            <a:t>適用年限</a:t>
          </a:r>
          <a:r>
            <a:rPr lang="zh-TW" altLang="en-US" sz="1000" b="1">
              <a:solidFill>
                <a:sysClr val="windowText" lastClr="000000"/>
              </a:solidFill>
              <a:latin typeface="微軟正黑體" panose="020B0604030504040204" pitchFamily="34" charset="-120"/>
              <a:ea typeface="微軟正黑體" panose="020B0604030504040204" pitchFamily="34" charset="-120"/>
            </a:rPr>
            <a:t>、通過點數等</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。若有疑義請於</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補充說明</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欄位說明，如有需要請提供相關佐證資料。</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u="sng">
              <a:solidFill>
                <a:srgbClr val="E20000"/>
              </a:solidFill>
              <a:latin typeface="微軟正黑體" panose="020B0604030504040204" pitchFamily="34" charset="-120"/>
              <a:ea typeface="微軟正黑體" panose="020B0604030504040204" pitchFamily="34" charset="-120"/>
              <a:cs typeface="+mn-cs"/>
            </a:rPr>
            <a:t>！！請務必於</a:t>
          </a:r>
          <a:r>
            <a:rPr lang="en-US" altLang="zh-TW" sz="1000" b="1" u="sng">
              <a:solidFill>
                <a:srgbClr val="E20000"/>
              </a:solidFill>
              <a:latin typeface="微軟正黑體" panose="020B0604030504040204" pitchFamily="34" charset="-120"/>
              <a:ea typeface="微軟正黑體" panose="020B0604030504040204" pitchFamily="34" charset="-120"/>
              <a:cs typeface="+mn-cs"/>
            </a:rPr>
            <a:t>113</a:t>
          </a:r>
          <a:r>
            <a:rPr lang="zh-TW" altLang="en-US" sz="1000" b="1" u="sng">
              <a:solidFill>
                <a:srgbClr val="E20000"/>
              </a:solidFill>
              <a:latin typeface="微軟正黑體" panose="020B0604030504040204" pitchFamily="34" charset="-120"/>
              <a:ea typeface="微軟正黑體" panose="020B0604030504040204" pitchFamily="34" charset="-120"/>
              <a:cs typeface="+mn-cs"/>
            </a:rPr>
            <a:t>年度提出，往後將無法修改！！</a:t>
          </a:r>
        </a:p>
      </xdr:txBody>
    </xdr:sp>
    <xdr:clientData/>
  </xdr:twoCellAnchor>
  <xdr:twoCellAnchor>
    <xdr:from>
      <xdr:col>8</xdr:col>
      <xdr:colOff>46892</xdr:colOff>
      <xdr:row>8</xdr:row>
      <xdr:rowOff>82174</xdr:rowOff>
    </xdr:from>
    <xdr:to>
      <xdr:col>10</xdr:col>
      <xdr:colOff>5860</xdr:colOff>
      <xdr:row>9</xdr:row>
      <xdr:rowOff>148223</xdr:rowOff>
    </xdr:to>
    <xdr:sp macro="" textlink="">
      <xdr:nvSpPr>
        <xdr:cNvPr id="3" name="箭號: 向左 2">
          <a:extLst>
            <a:ext uri="{FF2B5EF4-FFF2-40B4-BE49-F238E27FC236}">
              <a16:creationId xmlns:a16="http://schemas.microsoft.com/office/drawing/2014/main" id="{EDBD1847-6795-4F9D-B19C-C56BF0424234}"/>
            </a:ext>
          </a:extLst>
        </xdr:cNvPr>
        <xdr:cNvSpPr/>
      </xdr:nvSpPr>
      <xdr:spPr>
        <a:xfrm rot="10800000">
          <a:off x="6746630" y="1535836"/>
          <a:ext cx="814753" cy="241895"/>
        </a:xfrm>
        <a:prstGeom prst="leftArrow">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zh-TW" altLang="en-US" sz="1100"/>
        </a:p>
      </xdr:txBody>
    </xdr:sp>
    <xdr:clientData/>
  </xdr:twoCellAnchor>
  <xdr:twoCellAnchor>
    <xdr:from>
      <xdr:col>4</xdr:col>
      <xdr:colOff>636968</xdr:colOff>
      <xdr:row>12</xdr:row>
      <xdr:rowOff>11723</xdr:rowOff>
    </xdr:from>
    <xdr:to>
      <xdr:col>5</xdr:col>
      <xdr:colOff>1143000</xdr:colOff>
      <xdr:row>17</xdr:row>
      <xdr:rowOff>169985</xdr:rowOff>
    </xdr:to>
    <xdr:sp macro="" textlink="">
      <xdr:nvSpPr>
        <xdr:cNvPr id="4" name="文字方塊 3">
          <a:extLst>
            <a:ext uri="{FF2B5EF4-FFF2-40B4-BE49-F238E27FC236}">
              <a16:creationId xmlns:a16="http://schemas.microsoft.com/office/drawing/2014/main" id="{77AEC3AB-595C-47B2-A1B4-263AA5D12007}"/>
            </a:ext>
          </a:extLst>
        </xdr:cNvPr>
        <xdr:cNvSpPr txBox="1"/>
      </xdr:nvSpPr>
      <xdr:spPr>
        <a:xfrm>
          <a:off x="1721353" y="2092569"/>
          <a:ext cx="1701785" cy="1037493"/>
        </a:xfrm>
        <a:prstGeom prst="rect">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altLang="zh-TW" sz="1000" b="1">
              <a:solidFill>
                <a:sysClr val="windowText" lastClr="000000"/>
              </a:solidFill>
              <a:latin typeface="微軟正黑體" panose="020B0604030504040204" pitchFamily="34" charset="-120"/>
              <a:ea typeface="微軟正黑體" panose="020B0604030504040204" pitchFamily="34" charset="-120"/>
            </a:rPr>
            <a:t>STEP2.</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pPr marL="0" marR="0" lvl="0" indent="0" defTabSz="914400" eaLnBrk="1" fontAlgn="auto" latinLnBrk="0" hangingPunct="1">
            <a:lnSpc>
              <a:spcPct val="100000"/>
            </a:lnSpc>
            <a:spcBef>
              <a:spcPts val="0"/>
            </a:spcBef>
            <a:spcAft>
              <a:spcPts val="0"/>
            </a:spcAft>
            <a:buClrTx/>
            <a:buSzTx/>
            <a:buFontTx/>
            <a:buNone/>
            <a:tabLst/>
            <a:defRPr/>
          </a:pPr>
          <a:r>
            <a:rPr lang="zh-TW" altLang="zh-TW" sz="1000" b="1">
              <a:solidFill>
                <a:sysClr val="windowText" lastClr="000000"/>
              </a:solidFill>
              <a:latin typeface="微軟正黑體" panose="020B0604030504040204" pitchFamily="34" charset="-120"/>
              <a:ea typeface="微軟正黑體" panose="020B0604030504040204" pitchFamily="34" charset="-120"/>
              <a:cs typeface="+mn-cs"/>
            </a:rPr>
            <a:t>填入申請年度</a:t>
          </a:r>
          <a:r>
            <a:rPr lang="en-US" altLang="zh-TW" sz="1000" b="1">
              <a:solidFill>
                <a:sysClr val="windowText" lastClr="000000"/>
              </a:solidFill>
              <a:latin typeface="微軟正黑體" panose="020B0604030504040204" pitchFamily="34" charset="-120"/>
              <a:ea typeface="微軟正黑體" panose="020B0604030504040204" pitchFamily="34" charset="-120"/>
              <a:cs typeface="+mn-cs"/>
            </a:rPr>
            <a:t>(</a:t>
          </a:r>
          <a:r>
            <a:rPr lang="zh-TW" altLang="en-US" sz="1000" b="1">
              <a:solidFill>
                <a:sysClr val="windowText" lastClr="000000"/>
              </a:solidFill>
              <a:latin typeface="微軟正黑體" panose="020B0604030504040204" pitchFamily="34" charset="-120"/>
              <a:ea typeface="微軟正黑體" panose="020B0604030504040204" pitchFamily="34" charset="-120"/>
              <a:cs typeface="+mn-cs"/>
            </a:rPr>
            <a:t>今年度</a:t>
          </a:r>
          <a:r>
            <a:rPr lang="en-US" altLang="zh-TW" sz="1000" b="1">
              <a:solidFill>
                <a:sysClr val="windowText" lastClr="000000"/>
              </a:solidFill>
              <a:latin typeface="微軟正黑體" panose="020B0604030504040204" pitchFamily="34" charset="-120"/>
              <a:ea typeface="微軟正黑體" panose="020B0604030504040204" pitchFamily="34" charset="-120"/>
              <a:cs typeface="+mn-cs"/>
            </a:rPr>
            <a:t>)</a:t>
          </a:r>
          <a:r>
            <a:rPr lang="zh-TW" altLang="en-US" sz="1000" b="1">
              <a:solidFill>
                <a:sysClr val="windowText" lastClr="000000"/>
              </a:solidFill>
              <a:latin typeface="微軟正黑體" panose="020B0604030504040204" pitchFamily="34" charset="-120"/>
              <a:ea typeface="微軟正黑體" panose="020B0604030504040204" pitchFamily="34" charset="-120"/>
              <a:cs typeface="+mn-cs"/>
            </a:rPr>
            <a:t>，</a:t>
          </a:r>
          <a:r>
            <a:rPr lang="zh-TW" altLang="zh-TW" sz="1000" b="1">
              <a:solidFill>
                <a:sysClr val="windowText" lastClr="000000"/>
              </a:solidFill>
              <a:latin typeface="微軟正黑體" panose="020B0604030504040204" pitchFamily="34" charset="-120"/>
              <a:ea typeface="微軟正黑體" panose="020B0604030504040204" pitchFamily="34" charset="-120"/>
              <a:cs typeface="+mn-cs"/>
            </a:rPr>
            <a:t>應</a:t>
          </a:r>
          <a:r>
            <a:rPr lang="zh-TW" altLang="en-US" sz="1000" b="1">
              <a:solidFill>
                <a:sysClr val="windowText" lastClr="000000"/>
              </a:solidFill>
              <a:latin typeface="微軟正黑體" panose="020B0604030504040204" pitchFamily="34" charset="-120"/>
              <a:ea typeface="微軟正黑體" panose="020B0604030504040204" pitchFamily="34" charset="-120"/>
              <a:cs typeface="+mn-cs"/>
            </a:rPr>
            <a:t>與</a:t>
          </a:r>
          <a:r>
            <a:rPr lang="zh-TW" altLang="zh-TW" sz="1000" b="1">
              <a:solidFill>
                <a:sysClr val="windowText" lastClr="000000"/>
              </a:solidFill>
              <a:latin typeface="微軟正黑體" panose="020B0604030504040204" pitchFamily="34" charset="-120"/>
              <a:ea typeface="微軟正黑體" panose="020B0604030504040204" pitchFamily="34" charset="-120"/>
              <a:cs typeface="+mn-cs"/>
            </a:rPr>
            <a:t>左上角</a:t>
          </a:r>
          <a:r>
            <a:rPr lang="en-US" altLang="zh-TW" sz="1000" b="1">
              <a:solidFill>
                <a:sysClr val="windowText" lastClr="000000"/>
              </a:solidFill>
              <a:latin typeface="微軟正黑體" panose="020B0604030504040204" pitchFamily="34" charset="-120"/>
              <a:ea typeface="微軟正黑體" panose="020B0604030504040204" pitchFamily="34" charset="-120"/>
              <a:cs typeface="+mn-cs"/>
            </a:rPr>
            <a:t>【</a:t>
          </a:r>
          <a:r>
            <a:rPr lang="zh-TW" altLang="zh-TW" sz="1000" b="1">
              <a:solidFill>
                <a:sysClr val="windowText" lastClr="000000"/>
              </a:solidFill>
              <a:latin typeface="微軟正黑體" panose="020B0604030504040204" pitchFamily="34" charset="-120"/>
              <a:ea typeface="微軟正黑體" panose="020B0604030504040204" pitchFamily="34" charset="-120"/>
              <a:cs typeface="+mn-cs"/>
            </a:rPr>
            <a:t>當年度</a:t>
          </a:r>
          <a:r>
            <a:rPr lang="en-US" altLang="zh-TW" sz="1000" b="1">
              <a:solidFill>
                <a:sysClr val="windowText" lastClr="000000"/>
              </a:solidFill>
              <a:latin typeface="微軟正黑體" panose="020B0604030504040204" pitchFamily="34" charset="-120"/>
              <a:ea typeface="微軟正黑體" panose="020B0604030504040204" pitchFamily="34" charset="-120"/>
              <a:cs typeface="+mn-cs"/>
            </a:rPr>
            <a:t>】</a:t>
          </a:r>
          <a:r>
            <a:rPr lang="zh-TW" altLang="en-US" sz="1000" b="1">
              <a:solidFill>
                <a:sysClr val="windowText" lastClr="000000"/>
              </a:solidFill>
              <a:latin typeface="微軟正黑體" panose="020B0604030504040204" pitchFamily="34" charset="-120"/>
              <a:ea typeface="微軟正黑體" panose="020B0604030504040204" pitchFamily="34" charset="-120"/>
              <a:cs typeface="+mn-cs"/>
            </a:rPr>
            <a:t>同年</a:t>
          </a:r>
          <a:r>
            <a:rPr lang="zh-TW" altLang="en-US" sz="1000" b="1">
              <a:solidFill>
                <a:sysClr val="windowText" lastClr="000000"/>
              </a:solidFill>
              <a:latin typeface="微軟正黑體" panose="020B0604030504040204" pitchFamily="34" charset="-120"/>
              <a:ea typeface="微軟正黑體" panose="020B0604030504040204" pitchFamily="34" charset="-120"/>
            </a:rPr>
            <a:t>。</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xdr:txBody>
    </xdr:sp>
    <xdr:clientData/>
  </xdr:twoCellAnchor>
  <xdr:twoCellAnchor>
    <xdr:from>
      <xdr:col>4</xdr:col>
      <xdr:colOff>76200</xdr:colOff>
      <xdr:row>14</xdr:row>
      <xdr:rowOff>40374</xdr:rowOff>
    </xdr:from>
    <xdr:to>
      <xdr:col>4</xdr:col>
      <xdr:colOff>535264</xdr:colOff>
      <xdr:row>15</xdr:row>
      <xdr:rowOff>105853</xdr:rowOff>
    </xdr:to>
    <xdr:sp macro="" textlink="">
      <xdr:nvSpPr>
        <xdr:cNvPr id="5" name="箭號: 向左 4">
          <a:extLst>
            <a:ext uri="{FF2B5EF4-FFF2-40B4-BE49-F238E27FC236}">
              <a16:creationId xmlns:a16="http://schemas.microsoft.com/office/drawing/2014/main" id="{A42EC4AE-B280-4845-ABCD-A04CDEE8652D}"/>
            </a:ext>
          </a:extLst>
        </xdr:cNvPr>
        <xdr:cNvSpPr/>
      </xdr:nvSpPr>
      <xdr:spPr>
        <a:xfrm>
          <a:off x="1155700" y="2421624"/>
          <a:ext cx="459064" cy="243279"/>
        </a:xfrm>
        <a:prstGeom prst="leftArrow">
          <a:avLst/>
        </a:prstGeom>
        <a:solidFill>
          <a:srgbClr val="DEB4C2"/>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zh-TW" altLang="en-US" sz="1100"/>
        </a:p>
      </xdr:txBody>
    </xdr:sp>
    <xdr:clientData/>
  </xdr:twoCellAnchor>
  <xdr:twoCellAnchor>
    <xdr:from>
      <xdr:col>5</xdr:col>
      <xdr:colOff>762785</xdr:colOff>
      <xdr:row>19</xdr:row>
      <xdr:rowOff>11723</xdr:rowOff>
    </xdr:from>
    <xdr:to>
      <xdr:col>8</xdr:col>
      <xdr:colOff>4009</xdr:colOff>
      <xdr:row>24</xdr:row>
      <xdr:rowOff>199292</xdr:rowOff>
    </xdr:to>
    <xdr:sp macro="" textlink="">
      <xdr:nvSpPr>
        <xdr:cNvPr id="7" name="文字方塊 6">
          <a:extLst>
            <a:ext uri="{FF2B5EF4-FFF2-40B4-BE49-F238E27FC236}">
              <a16:creationId xmlns:a16="http://schemas.microsoft.com/office/drawing/2014/main" id="{E925EEDC-828C-4EAC-ADD5-344555BCD4C0}"/>
            </a:ext>
          </a:extLst>
        </xdr:cNvPr>
        <xdr:cNvSpPr txBox="1"/>
      </xdr:nvSpPr>
      <xdr:spPr>
        <a:xfrm>
          <a:off x="3042923" y="3241431"/>
          <a:ext cx="3660824" cy="1213338"/>
        </a:xfrm>
        <a:prstGeom prst="rect">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altLang="zh-TW" sz="1000" b="1">
              <a:solidFill>
                <a:sysClr val="windowText" lastClr="000000"/>
              </a:solidFill>
              <a:latin typeface="微軟正黑體" panose="020B0604030504040204" pitchFamily="34" charset="-120"/>
              <a:ea typeface="微軟正黑體" panose="020B0604030504040204" pitchFamily="34" charset="-120"/>
            </a:rPr>
            <a:t>STEP3.</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pPr marL="0" marR="0" lvl="0" indent="0" defTabSz="914400" eaLnBrk="1" fontAlgn="auto" latinLnBrk="0" hangingPunct="1">
            <a:lnSpc>
              <a:spcPct val="100000"/>
            </a:lnSpc>
            <a:spcBef>
              <a:spcPts val="0"/>
            </a:spcBef>
            <a:spcAft>
              <a:spcPts val="0"/>
            </a:spcAft>
            <a:buClrTx/>
            <a:buSzTx/>
            <a:buFontTx/>
            <a:buNone/>
            <a:tabLst/>
            <a:defRPr/>
          </a:pPr>
          <a:r>
            <a:rPr lang="zh-TW" altLang="zh-TW" sz="1000" b="1">
              <a:solidFill>
                <a:sysClr val="windowText" lastClr="000000"/>
              </a:solidFill>
              <a:latin typeface="微軟正黑體" panose="020B0604030504040204" pitchFamily="34" charset="-120"/>
              <a:ea typeface="微軟正黑體" panose="020B0604030504040204" pitchFamily="34" charset="-120"/>
              <a:cs typeface="+mn-cs"/>
            </a:rPr>
            <a:t>填入</a:t>
          </a:r>
          <a:r>
            <a:rPr lang="zh-TW" altLang="en-US" sz="1000" b="1">
              <a:solidFill>
                <a:sysClr val="windowText" lastClr="000000"/>
              </a:solidFill>
              <a:latin typeface="微軟正黑體" panose="020B0604030504040204" pitchFamily="34" charset="-120"/>
              <a:ea typeface="微軟正黑體" panose="020B0604030504040204" pitchFamily="34" charset="-120"/>
            </a:rPr>
            <a:t>新申請獎勵項目。</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選取左側紅框後，點選箭頭處下拉要填寫之獎勵項目</a:t>
          </a:r>
        </a:p>
      </xdr:txBody>
    </xdr:sp>
    <xdr:clientData/>
  </xdr:twoCellAnchor>
  <xdr:twoCellAnchor>
    <xdr:from>
      <xdr:col>5</xdr:col>
      <xdr:colOff>165101</xdr:colOff>
      <xdr:row>19</xdr:row>
      <xdr:rowOff>82550</xdr:rowOff>
    </xdr:from>
    <xdr:to>
      <xdr:col>5</xdr:col>
      <xdr:colOff>669885</xdr:colOff>
      <xdr:row>20</xdr:row>
      <xdr:rowOff>148029</xdr:rowOff>
    </xdr:to>
    <xdr:sp macro="" textlink="">
      <xdr:nvSpPr>
        <xdr:cNvPr id="8" name="箭號: 向左 7">
          <a:extLst>
            <a:ext uri="{FF2B5EF4-FFF2-40B4-BE49-F238E27FC236}">
              <a16:creationId xmlns:a16="http://schemas.microsoft.com/office/drawing/2014/main" id="{BAAA1ED0-B5AA-4141-9F03-CF3175042D7E}"/>
            </a:ext>
          </a:extLst>
        </xdr:cNvPr>
        <xdr:cNvSpPr/>
      </xdr:nvSpPr>
      <xdr:spPr>
        <a:xfrm rot="1078426">
          <a:off x="2432051" y="3206750"/>
          <a:ext cx="504784" cy="243279"/>
        </a:xfrm>
        <a:prstGeom prst="leftArrow">
          <a:avLst/>
        </a:prstGeom>
        <a:solidFill>
          <a:srgbClr val="DEB4C2"/>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zh-TW" altLang="en-US" sz="1100"/>
        </a:p>
      </xdr:txBody>
    </xdr:sp>
    <xdr:clientData/>
  </xdr:twoCellAnchor>
  <xdr:twoCellAnchor>
    <xdr:from>
      <xdr:col>9</xdr:col>
      <xdr:colOff>5862</xdr:colOff>
      <xdr:row>25</xdr:row>
      <xdr:rowOff>52752</xdr:rowOff>
    </xdr:from>
    <xdr:to>
      <xdr:col>15</xdr:col>
      <xdr:colOff>394694</xdr:colOff>
      <xdr:row>31</xdr:row>
      <xdr:rowOff>193430</xdr:rowOff>
    </xdr:to>
    <xdr:sp macro="" textlink="">
      <xdr:nvSpPr>
        <xdr:cNvPr id="9" name="文字方塊 8">
          <a:extLst>
            <a:ext uri="{FF2B5EF4-FFF2-40B4-BE49-F238E27FC236}">
              <a16:creationId xmlns:a16="http://schemas.microsoft.com/office/drawing/2014/main" id="{017999E3-6EA2-40D1-9FDC-03188C7404DD}"/>
            </a:ext>
          </a:extLst>
        </xdr:cNvPr>
        <xdr:cNvSpPr txBox="1"/>
      </xdr:nvSpPr>
      <xdr:spPr>
        <a:xfrm>
          <a:off x="7104185" y="4513383"/>
          <a:ext cx="2686555" cy="1160585"/>
        </a:xfrm>
        <a:prstGeom prst="rect">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altLang="zh-TW" sz="1000" b="1">
              <a:solidFill>
                <a:sysClr val="windowText" lastClr="000000"/>
              </a:solidFill>
              <a:latin typeface="微軟正黑體" panose="020B0604030504040204" pitchFamily="34" charset="-120"/>
              <a:ea typeface="微軟正黑體" panose="020B0604030504040204" pitchFamily="34" charset="-120"/>
            </a:rPr>
            <a:t>STEP4.</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選取後，需填寫內容會自動跳出。</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請依問題填寫</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獲獎說明</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處的黃底儲存格。</a:t>
          </a:r>
        </a:p>
      </xdr:txBody>
    </xdr:sp>
    <xdr:clientData/>
  </xdr:twoCellAnchor>
  <xdr:twoCellAnchor>
    <xdr:from>
      <xdr:col>7</xdr:col>
      <xdr:colOff>2057400</xdr:colOff>
      <xdr:row>28</xdr:row>
      <xdr:rowOff>60210</xdr:rowOff>
    </xdr:from>
    <xdr:to>
      <xdr:col>8</xdr:col>
      <xdr:colOff>348088</xdr:colOff>
      <xdr:row>29</xdr:row>
      <xdr:rowOff>125689</xdr:rowOff>
    </xdr:to>
    <xdr:sp macro="" textlink="">
      <xdr:nvSpPr>
        <xdr:cNvPr id="10" name="箭號: 向左 9">
          <a:extLst>
            <a:ext uri="{FF2B5EF4-FFF2-40B4-BE49-F238E27FC236}">
              <a16:creationId xmlns:a16="http://schemas.microsoft.com/office/drawing/2014/main" id="{BE4CCB77-3208-4015-BBB9-882DC1B38C77}"/>
            </a:ext>
          </a:extLst>
        </xdr:cNvPr>
        <xdr:cNvSpPr/>
      </xdr:nvSpPr>
      <xdr:spPr>
        <a:xfrm>
          <a:off x="6635750" y="4638560"/>
          <a:ext cx="417938" cy="243279"/>
        </a:xfrm>
        <a:prstGeom prst="leftArrow">
          <a:avLst/>
        </a:prstGeom>
        <a:solidFill>
          <a:srgbClr val="DEB4C2"/>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zh-TW" altLang="en-US" sz="1100"/>
        </a:p>
      </xdr:txBody>
    </xdr:sp>
    <xdr:clientData/>
  </xdr:twoCellAnchor>
  <xdr:twoCellAnchor>
    <xdr:from>
      <xdr:col>12</xdr:col>
      <xdr:colOff>14160</xdr:colOff>
      <xdr:row>32</xdr:row>
      <xdr:rowOff>52752</xdr:rowOff>
    </xdr:from>
    <xdr:to>
      <xdr:col>16</xdr:col>
      <xdr:colOff>495490</xdr:colOff>
      <xdr:row>39</xdr:row>
      <xdr:rowOff>0</xdr:rowOff>
    </xdr:to>
    <xdr:sp macro="" textlink="">
      <xdr:nvSpPr>
        <xdr:cNvPr id="11" name="文字方塊 10">
          <a:extLst>
            <a:ext uri="{FF2B5EF4-FFF2-40B4-BE49-F238E27FC236}">
              <a16:creationId xmlns:a16="http://schemas.microsoft.com/office/drawing/2014/main" id="{C8E641A3-3046-4123-A7DB-3BB35CB6A99A}"/>
            </a:ext>
          </a:extLst>
        </xdr:cNvPr>
        <xdr:cNvSpPr txBox="1"/>
      </xdr:nvSpPr>
      <xdr:spPr>
        <a:xfrm>
          <a:off x="8360991" y="5404337"/>
          <a:ext cx="1929130" cy="1055078"/>
        </a:xfrm>
        <a:prstGeom prst="rect">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altLang="zh-TW" sz="1000" b="1">
              <a:solidFill>
                <a:sysClr val="windowText" lastClr="000000"/>
              </a:solidFill>
              <a:latin typeface="微軟正黑體" panose="020B0604030504040204" pitchFamily="34" charset="-120"/>
              <a:ea typeface="微軟正黑體" panose="020B0604030504040204" pitchFamily="34" charset="-120"/>
            </a:rPr>
            <a:t>STEP5.</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填寫積點點數，</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並於</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新申請 請打</a:t>
          </a:r>
          <a:r>
            <a:rPr lang="en-US" altLang="zh-TW" sz="1000" b="1">
              <a:solidFill>
                <a:sysClr val="windowText" lastClr="000000"/>
              </a:solidFill>
              <a:latin typeface="微軟正黑體" panose="020B0604030504040204" pitchFamily="34" charset="-120"/>
              <a:ea typeface="微軟正黑體" panose="020B0604030504040204" pitchFamily="34" charset="-120"/>
            </a:rPr>
            <a:t>V】</a:t>
          </a:r>
          <a:r>
            <a:rPr lang="zh-TW" altLang="en-US" sz="1000" b="1">
              <a:solidFill>
                <a:sysClr val="windowText" lastClr="000000"/>
              </a:solidFill>
              <a:latin typeface="微軟正黑體" panose="020B0604030504040204" pitchFamily="34" charset="-120"/>
              <a:ea typeface="微軟正黑體" panose="020B0604030504040204" pitchFamily="34" charset="-120"/>
            </a:rPr>
            <a:t>處打</a:t>
          </a:r>
          <a:r>
            <a:rPr lang="en-US" altLang="zh-TW" sz="1000" b="1">
              <a:solidFill>
                <a:sysClr val="windowText" lastClr="000000"/>
              </a:solidFill>
              <a:latin typeface="微軟正黑體" panose="020B0604030504040204" pitchFamily="34" charset="-120"/>
              <a:ea typeface="微軟正黑體" panose="020B0604030504040204" pitchFamily="34" charset="-120"/>
            </a:rPr>
            <a:t>V</a:t>
          </a:r>
          <a:r>
            <a:rPr lang="zh-TW" altLang="en-US" sz="1000" b="1">
              <a:solidFill>
                <a:sysClr val="windowText" lastClr="000000"/>
              </a:solidFill>
              <a:latin typeface="微軟正黑體" panose="020B0604030504040204" pitchFamily="34" charset="-120"/>
              <a:ea typeface="微軟正黑體" panose="020B0604030504040204" pitchFamily="34" charset="-120"/>
            </a:rPr>
            <a:t>。</a:t>
          </a:r>
        </a:p>
      </xdr:txBody>
    </xdr:sp>
    <xdr:clientData/>
  </xdr:twoCellAnchor>
  <xdr:twoCellAnchor>
    <xdr:from>
      <xdr:col>10</xdr:col>
      <xdr:colOff>584200</xdr:colOff>
      <xdr:row>35</xdr:row>
      <xdr:rowOff>33540</xdr:rowOff>
    </xdr:from>
    <xdr:to>
      <xdr:col>11</xdr:col>
      <xdr:colOff>373404</xdr:colOff>
      <xdr:row>36</xdr:row>
      <xdr:rowOff>99019</xdr:rowOff>
    </xdr:to>
    <xdr:sp macro="" textlink="">
      <xdr:nvSpPr>
        <xdr:cNvPr id="12" name="箭號: 向左 11">
          <a:extLst>
            <a:ext uri="{FF2B5EF4-FFF2-40B4-BE49-F238E27FC236}">
              <a16:creationId xmlns:a16="http://schemas.microsoft.com/office/drawing/2014/main" id="{1E41A480-37C7-4978-BC52-833512F65E19}"/>
            </a:ext>
          </a:extLst>
        </xdr:cNvPr>
        <xdr:cNvSpPr/>
      </xdr:nvSpPr>
      <xdr:spPr>
        <a:xfrm>
          <a:off x="8077200" y="5710440"/>
          <a:ext cx="430554" cy="243279"/>
        </a:xfrm>
        <a:prstGeom prst="leftArrow">
          <a:avLst/>
        </a:prstGeom>
        <a:solidFill>
          <a:srgbClr val="DEB4C2"/>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zh-TW" altLang="en-US" sz="1100"/>
        </a:p>
      </xdr:txBody>
    </xdr:sp>
    <xdr:clientData/>
  </xdr:twoCellAnchor>
  <xdr:twoCellAnchor>
    <xdr:from>
      <xdr:col>5</xdr:col>
      <xdr:colOff>482601</xdr:colOff>
      <xdr:row>40</xdr:row>
      <xdr:rowOff>11723</xdr:rowOff>
    </xdr:from>
    <xdr:to>
      <xdr:col>9</xdr:col>
      <xdr:colOff>281354</xdr:colOff>
      <xdr:row>46</xdr:row>
      <xdr:rowOff>0</xdr:rowOff>
    </xdr:to>
    <xdr:sp macro="" textlink="">
      <xdr:nvSpPr>
        <xdr:cNvPr id="13" name="文字方塊 12">
          <a:extLst>
            <a:ext uri="{FF2B5EF4-FFF2-40B4-BE49-F238E27FC236}">
              <a16:creationId xmlns:a16="http://schemas.microsoft.com/office/drawing/2014/main" id="{FDAFC0A9-74BF-4EBC-8A0A-27839BE183E8}"/>
            </a:ext>
          </a:extLst>
        </xdr:cNvPr>
        <xdr:cNvSpPr txBox="1"/>
      </xdr:nvSpPr>
      <xdr:spPr>
        <a:xfrm>
          <a:off x="2762739" y="6523892"/>
          <a:ext cx="4616938" cy="1043354"/>
        </a:xfrm>
        <a:prstGeom prst="rect">
          <a:avLst/>
        </a:prstGeom>
        <a:solidFill>
          <a:schemeClr val="accent5">
            <a:lumMod val="60000"/>
            <a:lumOff val="4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t"/>
        <a:lstStyle/>
        <a:p>
          <a:r>
            <a:rPr lang="zh-TW" altLang="en-US" sz="1000" b="1">
              <a:solidFill>
                <a:sysClr val="windowText" lastClr="000000"/>
              </a:solidFill>
              <a:latin typeface="微軟正黑體" panose="020B0604030504040204" pitchFamily="34" charset="-120"/>
              <a:ea typeface="微軟正黑體" panose="020B0604030504040204" pitchFamily="34" charset="-120"/>
            </a:rPr>
            <a:t>繳交後，深耕委員進行審核。</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上方</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申請點數</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為自動加總 </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歷年通過並於年限內之點數</a:t>
          </a:r>
          <a:r>
            <a:rPr lang="en-US" altLang="zh-TW" sz="1000" b="1">
              <a:solidFill>
                <a:sysClr val="windowText" lastClr="000000"/>
              </a:solidFill>
              <a:latin typeface="微軟正黑體" panose="020B0604030504040204" pitchFamily="34" charset="-120"/>
              <a:ea typeface="微軟正黑體" panose="020B0604030504040204" pitchFamily="34" charset="-120"/>
              <a:cs typeface="+mn-cs"/>
            </a:rPr>
            <a:t>+</a:t>
          </a:r>
          <a:r>
            <a:rPr lang="zh-TW" altLang="zh-TW" sz="1000" b="1">
              <a:solidFill>
                <a:sysClr val="windowText" lastClr="000000"/>
              </a:solidFill>
              <a:latin typeface="微軟正黑體" panose="020B0604030504040204" pitchFamily="34" charset="-120"/>
              <a:ea typeface="微軟正黑體" panose="020B0604030504040204" pitchFamily="34" charset="-120"/>
              <a:cs typeface="+mn-cs"/>
            </a:rPr>
            <a:t>老師新申請點數</a:t>
          </a:r>
          <a:r>
            <a:rPr lang="en-US" altLang="zh-TW" sz="1000" b="1">
              <a:solidFill>
                <a:sysClr val="windowText" lastClr="000000"/>
              </a:solidFill>
              <a:latin typeface="微軟正黑體" panose="020B0604030504040204" pitchFamily="34" charset="-120"/>
              <a:ea typeface="微軟正黑體" panose="020B0604030504040204" pitchFamily="34" charset="-120"/>
              <a:cs typeface="+mn-cs"/>
            </a:rPr>
            <a:t>)</a:t>
          </a:r>
        </a:p>
        <a:p>
          <a:r>
            <a:rPr lang="zh-TW" altLang="en-US" sz="1000" b="1">
              <a:solidFill>
                <a:sysClr val="windowText" lastClr="000000"/>
              </a:solidFill>
              <a:latin typeface="微軟正黑體" panose="020B0604030504040204" pitchFamily="34" charset="-120"/>
              <a:ea typeface="微軟正黑體" panose="020B0604030504040204" pitchFamily="34" charset="-120"/>
            </a:rPr>
            <a:t>上方</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核定點數</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為深耕審核後最終通過點數 </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基數</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為每月核發基數</a:t>
          </a:r>
        </a:p>
      </xdr:txBody>
    </xdr:sp>
    <xdr:clientData/>
  </xdr:twoCellAnchor>
  <xdr:twoCellAnchor>
    <xdr:from>
      <xdr:col>9</xdr:col>
      <xdr:colOff>363415</xdr:colOff>
      <xdr:row>42</xdr:row>
      <xdr:rowOff>63104</xdr:rowOff>
    </xdr:from>
    <xdr:to>
      <xdr:col>11</xdr:col>
      <xdr:colOff>51074</xdr:colOff>
      <xdr:row>43</xdr:row>
      <xdr:rowOff>121745</xdr:rowOff>
    </xdr:to>
    <xdr:sp macro="" textlink="">
      <xdr:nvSpPr>
        <xdr:cNvPr id="14" name="箭號: 向左 13">
          <a:extLst>
            <a:ext uri="{FF2B5EF4-FFF2-40B4-BE49-F238E27FC236}">
              <a16:creationId xmlns:a16="http://schemas.microsoft.com/office/drawing/2014/main" id="{DC848D70-8C19-4D5C-BD56-D753E1B38041}"/>
            </a:ext>
          </a:extLst>
        </xdr:cNvPr>
        <xdr:cNvSpPr/>
      </xdr:nvSpPr>
      <xdr:spPr>
        <a:xfrm rot="10800000">
          <a:off x="7461738" y="6926966"/>
          <a:ext cx="531721" cy="234487"/>
        </a:xfrm>
        <a:prstGeom prst="lef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zh-TW" altLang="en-US" sz="1100"/>
        </a:p>
      </xdr:txBody>
    </xdr:sp>
    <xdr:clientData/>
  </xdr:twoCellAnchor>
  <xdr:twoCellAnchor>
    <xdr:from>
      <xdr:col>6</xdr:col>
      <xdr:colOff>1</xdr:colOff>
      <xdr:row>47</xdr:row>
      <xdr:rowOff>1600</xdr:rowOff>
    </xdr:from>
    <xdr:to>
      <xdr:col>17</xdr:col>
      <xdr:colOff>6075</xdr:colOff>
      <xdr:row>60</xdr:row>
      <xdr:rowOff>145774</xdr:rowOff>
    </xdr:to>
    <xdr:sp macro="" textlink="">
      <xdr:nvSpPr>
        <xdr:cNvPr id="15" name="文字方塊 14">
          <a:extLst>
            <a:ext uri="{FF2B5EF4-FFF2-40B4-BE49-F238E27FC236}">
              <a16:creationId xmlns:a16="http://schemas.microsoft.com/office/drawing/2014/main" id="{70971112-C9F3-4788-BA81-66AFFAD6FEE4}"/>
            </a:ext>
          </a:extLst>
        </xdr:cNvPr>
        <xdr:cNvSpPr txBox="1"/>
      </xdr:nvSpPr>
      <xdr:spPr>
        <a:xfrm>
          <a:off x="3628293" y="7621600"/>
          <a:ext cx="6787874" cy="2430174"/>
        </a:xfrm>
        <a:prstGeom prst="rect">
          <a:avLst/>
        </a:prstGeom>
        <a:solidFill>
          <a:schemeClr val="accent5">
            <a:lumMod val="60000"/>
            <a:lumOff val="4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t"/>
        <a:lstStyle/>
        <a:p>
          <a:r>
            <a:rPr lang="zh-TW" altLang="en-US" sz="1000" b="1">
              <a:solidFill>
                <a:sysClr val="windowText" lastClr="000000"/>
              </a:solidFill>
              <a:latin typeface="微軟正黑體" panose="020B0604030504040204" pitchFamily="34" charset="-120"/>
              <a:ea typeface="微軟正黑體" panose="020B0604030504040204" pitchFamily="34" charset="-120"/>
            </a:rPr>
            <a:t>首次列計：審核時會記錄該獎勵項目首次列計年度，並往後推算</a:t>
          </a:r>
          <a:r>
            <a:rPr lang="en-US" altLang="zh-TW" sz="1000" b="1">
              <a:solidFill>
                <a:sysClr val="windowText" lastClr="000000"/>
              </a:solidFill>
              <a:latin typeface="微軟正黑體" panose="020B0604030504040204" pitchFamily="34" charset="-120"/>
              <a:ea typeface="微軟正黑體" panose="020B0604030504040204" pitchFamily="34" charset="-120"/>
            </a:rPr>
            <a:t>10</a:t>
          </a:r>
          <a:r>
            <a:rPr lang="zh-TW" altLang="en-US" sz="1000" b="1">
              <a:solidFill>
                <a:sysClr val="windowText" lastClr="000000"/>
              </a:solidFill>
              <a:latin typeface="微軟正黑體" panose="020B0604030504040204" pitchFamily="34" charset="-120"/>
              <a:ea typeface="微軟正黑體" panose="020B0604030504040204" pitchFamily="34" charset="-120"/>
            </a:rPr>
            <a:t>年。</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適用年限：超過適用年限之獎勵項目將不會列計。</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是否列計：</a:t>
          </a:r>
          <a:r>
            <a:rPr lang="en-US" altLang="zh-TW" sz="1000" b="1">
              <a:solidFill>
                <a:sysClr val="windowText" lastClr="000000"/>
              </a:solidFill>
              <a:latin typeface="微軟正黑體" panose="020B0604030504040204" pitchFamily="34" charset="-120"/>
              <a:ea typeface="微軟正黑體" panose="020B0604030504040204" pitchFamily="34" charset="-120"/>
            </a:rPr>
            <a:t>1.</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r>
            <a:rPr lang="en-US" altLang="zh-TW" sz="1000" b="1">
              <a:solidFill>
                <a:sysClr val="windowText" lastClr="000000"/>
              </a:solidFill>
              <a:latin typeface="微軟正黑體" panose="020B0604030504040204" pitchFamily="34" charset="-120"/>
              <a:ea typeface="微軟正黑體" panose="020B0604030504040204" pitchFamily="34" charset="-120"/>
            </a:rPr>
            <a:t>V</a:t>
          </a:r>
          <a:r>
            <a:rPr lang="zh-TW" altLang="en-US" sz="1000" b="1">
              <a:solidFill>
                <a:sysClr val="windowText" lastClr="000000"/>
              </a:solidFill>
              <a:latin typeface="微軟正黑體" panose="020B0604030504040204" pitchFamily="34" charset="-120"/>
              <a:ea typeface="微軟正黑體" panose="020B0604030504040204" pitchFamily="34" charset="-120"/>
            </a:rPr>
            <a:t>：該年度可列計</a:t>
          </a:r>
          <a:br>
            <a:rPr lang="en-US" altLang="zh-TW" sz="1000" b="1">
              <a:solidFill>
                <a:sysClr val="windowText" lastClr="000000"/>
              </a:solidFill>
              <a:latin typeface="微軟正黑體" panose="020B0604030504040204" pitchFamily="34" charset="-120"/>
              <a:ea typeface="微軟正黑體" panose="020B0604030504040204" pitchFamily="34" charset="-120"/>
            </a:rPr>
          </a:br>
          <a:r>
            <a:rPr lang="zh-TW" altLang="en-US" sz="1000" b="1">
              <a:solidFill>
                <a:sysClr val="windowText" lastClr="000000"/>
              </a:solidFill>
              <a:latin typeface="微軟正黑體" panose="020B0604030504040204" pitchFamily="34" charset="-120"/>
              <a:ea typeface="微軟正黑體" panose="020B0604030504040204" pitchFamily="34" charset="-120"/>
            </a:rPr>
            <a:t>                    </a:t>
          </a:r>
          <a:r>
            <a:rPr lang="en-US" altLang="zh-TW" sz="1000" b="1">
              <a:solidFill>
                <a:sysClr val="windowText" lastClr="000000"/>
              </a:solidFill>
              <a:latin typeface="微軟正黑體" panose="020B0604030504040204" pitchFamily="34" charset="-120"/>
              <a:ea typeface="微軟正黑體" panose="020B0604030504040204" pitchFamily="34" charset="-120"/>
            </a:rPr>
            <a:t>2.</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r>
            <a:rPr lang="en-US" altLang="zh-TW" sz="1000" b="1">
              <a:solidFill>
                <a:sysClr val="windowText" lastClr="000000"/>
              </a:solidFill>
              <a:latin typeface="微軟正黑體" panose="020B0604030504040204" pitchFamily="34" charset="-120"/>
              <a:ea typeface="微軟正黑體" panose="020B0604030504040204" pitchFamily="34" charset="-120"/>
            </a:rPr>
            <a:t>X</a:t>
          </a:r>
          <a:r>
            <a:rPr lang="zh-TW" altLang="en-US" sz="1000" b="1">
              <a:solidFill>
                <a:sysClr val="windowText" lastClr="000000"/>
              </a:solidFill>
              <a:latin typeface="微軟正黑體" panose="020B0604030504040204" pitchFamily="34" charset="-120"/>
              <a:ea typeface="微軟正黑體" panose="020B0604030504040204" pitchFamily="34" charset="-120"/>
            </a:rPr>
            <a:t>：無列計點數，請參照</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點數更動說明</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p>
        <a:p>
          <a:r>
            <a:rPr lang="zh-TW" altLang="en-US" sz="1000" b="1">
              <a:solidFill>
                <a:sysClr val="windowText" lastClr="000000"/>
              </a:solidFill>
              <a:latin typeface="微軟正黑體" panose="020B0604030504040204" pitchFamily="34" charset="-120"/>
              <a:ea typeface="微軟正黑體" panose="020B0604030504040204" pitchFamily="34" charset="-120"/>
            </a:rPr>
            <a:t>                    </a:t>
          </a:r>
          <a:r>
            <a:rPr lang="en-US" altLang="zh-TW" sz="1000" b="1">
              <a:solidFill>
                <a:sysClr val="windowText" lastClr="000000"/>
              </a:solidFill>
              <a:latin typeface="微軟正黑體" panose="020B0604030504040204" pitchFamily="34" charset="-120"/>
              <a:ea typeface="微軟正黑體" panose="020B0604030504040204" pitchFamily="34" charset="-120"/>
            </a:rPr>
            <a:t>3.</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r>
            <a:rPr lang="en-US" altLang="zh-TW" sz="1000" b="1">
              <a:solidFill>
                <a:sysClr val="windowText" lastClr="000000"/>
              </a:solidFill>
              <a:latin typeface="微軟正黑體" panose="020B0604030504040204" pitchFamily="34" charset="-120"/>
              <a:ea typeface="微軟正黑體" panose="020B0604030504040204" pitchFamily="34" charset="-120"/>
            </a:rPr>
            <a:t>X</a:t>
          </a:r>
          <a:r>
            <a:rPr lang="zh-TW" altLang="en-US" sz="1000" b="1">
              <a:solidFill>
                <a:sysClr val="windowText" lastClr="000000"/>
              </a:solidFill>
              <a:latin typeface="微軟正黑體" panose="020B0604030504040204" pitchFamily="34" charset="-120"/>
              <a:ea typeface="微軟正黑體" panose="020B0604030504040204" pitchFamily="34" charset="-120"/>
            </a:rPr>
            <a:t> 已過審核範圍：已超過適用年限</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                    </a:t>
          </a:r>
          <a:r>
            <a:rPr lang="en-US" altLang="zh-TW" sz="1000" b="1">
              <a:solidFill>
                <a:sysClr val="windowText" lastClr="000000"/>
              </a:solidFill>
              <a:latin typeface="微軟正黑體" panose="020B0604030504040204" pitchFamily="34" charset="-120"/>
              <a:ea typeface="微軟正黑體" panose="020B0604030504040204" pitchFamily="34" charset="-120"/>
            </a:rPr>
            <a:t>4.</a:t>
          </a:r>
          <a:r>
            <a:rPr lang="zh-TW" altLang="en-US" sz="1000" b="1">
              <a:solidFill>
                <a:sysClr val="windowText" lastClr="000000"/>
              </a:solidFill>
              <a:latin typeface="微軟正黑體" panose="020B0604030504040204" pitchFamily="34" charset="-120"/>
              <a:ea typeface="微軟正黑體" panose="020B0604030504040204" pitchFamily="34" charset="-120"/>
            </a:rPr>
            <a:t> </a:t>
          </a:r>
          <a:r>
            <a:rPr lang="en-US" altLang="zh-TW" sz="1000" b="1">
              <a:solidFill>
                <a:sysClr val="windowText" lastClr="000000"/>
              </a:solidFill>
              <a:latin typeface="微軟正黑體" panose="020B0604030504040204" pitchFamily="34" charset="-120"/>
              <a:ea typeface="微軟正黑體" panose="020B0604030504040204" pitchFamily="34" charset="-120"/>
            </a:rPr>
            <a:t>X</a:t>
          </a:r>
          <a:r>
            <a:rPr lang="zh-TW" altLang="en-US" sz="1000" b="1">
              <a:solidFill>
                <a:sysClr val="windowText" lastClr="000000"/>
              </a:solidFill>
              <a:latin typeface="微軟正黑體" panose="020B0604030504040204" pitchFamily="34" charset="-120"/>
              <a:ea typeface="微軟正黑體" panose="020B0604030504040204" pitchFamily="34" charset="-120"/>
            </a:rPr>
            <a:t> 未達首次列計年度：非該年度審核範圍，當</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首次列計年度</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當年度</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時會自動列計</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修正點數：若點數有增減將更新於此，並請參照</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點數更動說明</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通過點數：加總為核定點數。</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r>
            <a:rPr lang="zh-TW" altLang="en-US" sz="1000" b="1">
              <a:solidFill>
                <a:sysClr val="windowText" lastClr="000000"/>
              </a:solidFill>
              <a:latin typeface="微軟正黑體" panose="020B0604030504040204" pitchFamily="34" charset="-120"/>
              <a:ea typeface="微軟正黑體" panose="020B0604030504040204" pitchFamily="34" charset="-120"/>
            </a:rPr>
            <a:t>點數更動說明：若點數有增減或不列計情形，則於此說明。</a:t>
          </a:r>
          <a:endParaRPr lang="en-US" altLang="zh-TW" sz="1000" b="1">
            <a:solidFill>
              <a:sysClr val="windowText" lastClr="000000"/>
            </a:solidFill>
            <a:latin typeface="微軟正黑體" panose="020B0604030504040204" pitchFamily="34" charset="-120"/>
            <a:ea typeface="微軟正黑體" panose="020B0604030504040204" pitchFamily="34" charset="-120"/>
          </a:endParaRPr>
        </a:p>
        <a:p>
          <a:endParaRPr lang="zh-TW" altLang="en-US" sz="1000" b="1">
            <a:solidFill>
              <a:sysClr val="windowText" lastClr="000000"/>
            </a:solidFill>
            <a:latin typeface="微軟正黑體" panose="020B0604030504040204" pitchFamily="34" charset="-120"/>
            <a:ea typeface="微軟正黑體" panose="020B0604030504040204" pitchFamily="34" charset="-120"/>
          </a:endParaRPr>
        </a:p>
      </xdr:txBody>
    </xdr:sp>
    <xdr:clientData/>
  </xdr:twoCellAnchor>
  <xdr:twoCellAnchor>
    <xdr:from>
      <xdr:col>16</xdr:col>
      <xdr:colOff>67280</xdr:colOff>
      <xdr:row>7</xdr:row>
      <xdr:rowOff>59634</xdr:rowOff>
    </xdr:from>
    <xdr:to>
      <xdr:col>19</xdr:col>
      <xdr:colOff>95376</xdr:colOff>
      <xdr:row>18</xdr:row>
      <xdr:rowOff>0</xdr:rowOff>
    </xdr:to>
    <xdr:sp macro="" textlink="">
      <xdr:nvSpPr>
        <xdr:cNvPr id="21" name="文字方塊 20">
          <a:extLst>
            <a:ext uri="{FF2B5EF4-FFF2-40B4-BE49-F238E27FC236}">
              <a16:creationId xmlns:a16="http://schemas.microsoft.com/office/drawing/2014/main" id="{A71C8A1E-5EE5-4894-990E-D707A0EA6C9E}"/>
            </a:ext>
          </a:extLst>
        </xdr:cNvPr>
        <xdr:cNvSpPr txBox="1"/>
      </xdr:nvSpPr>
      <xdr:spPr>
        <a:xfrm>
          <a:off x="9861911" y="1337449"/>
          <a:ext cx="878019" cy="1798474"/>
        </a:xfrm>
        <a:prstGeom prst="rect">
          <a:avLst/>
        </a:prstGeom>
        <a:solidFill>
          <a:srgbClr val="E8A6A6"/>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zh-TW" altLang="en-US" sz="1000" b="1">
              <a:solidFill>
                <a:sysClr val="windowText" lastClr="000000"/>
              </a:solidFill>
              <a:latin typeface="微軟正黑體" panose="020B0604030504040204" pitchFamily="34" charset="-120"/>
              <a:ea typeface="微軟正黑體" panose="020B0604030504040204" pitchFamily="34" charset="-120"/>
            </a:rPr>
            <a:t>點選</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點此移至空白欄位填寫</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將自動跳至空白列，供教師新增獎勵項目。</a:t>
          </a:r>
        </a:p>
      </xdr:txBody>
    </xdr:sp>
    <xdr:clientData/>
  </xdr:twoCellAnchor>
  <xdr:twoCellAnchor>
    <xdr:from>
      <xdr:col>18</xdr:col>
      <xdr:colOff>69596</xdr:colOff>
      <xdr:row>5</xdr:row>
      <xdr:rowOff>51070</xdr:rowOff>
    </xdr:from>
    <xdr:to>
      <xdr:col>19</xdr:col>
      <xdr:colOff>115766</xdr:colOff>
      <xdr:row>7</xdr:row>
      <xdr:rowOff>13255</xdr:rowOff>
    </xdr:to>
    <xdr:sp macro="" textlink="">
      <xdr:nvSpPr>
        <xdr:cNvPr id="22" name="箭號: 向左 21">
          <a:extLst>
            <a:ext uri="{FF2B5EF4-FFF2-40B4-BE49-F238E27FC236}">
              <a16:creationId xmlns:a16="http://schemas.microsoft.com/office/drawing/2014/main" id="{747EC7FB-44B1-4625-8143-A11692D482F9}"/>
            </a:ext>
          </a:extLst>
        </xdr:cNvPr>
        <xdr:cNvSpPr/>
      </xdr:nvSpPr>
      <xdr:spPr>
        <a:xfrm rot="5400000">
          <a:off x="10961806" y="1012929"/>
          <a:ext cx="306742" cy="238327"/>
        </a:xfrm>
        <a:prstGeom prst="leftArrow">
          <a:avLst/>
        </a:prstGeom>
        <a:solidFill>
          <a:srgbClr val="E8A6A6"/>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zh-TW" altLang="en-US" sz="1100"/>
        </a:p>
      </xdr:txBody>
    </xdr:sp>
    <xdr:clientData/>
  </xdr:twoCellAnchor>
  <xdr:twoCellAnchor editAs="oneCell">
    <xdr:from>
      <xdr:col>4</xdr:col>
      <xdr:colOff>828261</xdr:colOff>
      <xdr:row>0</xdr:row>
      <xdr:rowOff>49485</xdr:rowOff>
    </xdr:from>
    <xdr:to>
      <xdr:col>5</xdr:col>
      <xdr:colOff>125897</xdr:colOff>
      <xdr:row>2</xdr:row>
      <xdr:rowOff>44101</xdr:rowOff>
    </xdr:to>
    <xdr:pic>
      <xdr:nvPicPr>
        <xdr:cNvPr id="17" name="圖形 16">
          <a:extLst>
            <a:ext uri="{FF2B5EF4-FFF2-40B4-BE49-F238E27FC236}">
              <a16:creationId xmlns:a16="http://schemas.microsoft.com/office/drawing/2014/main" id="{CC0E9924-4FEE-4DBA-86FE-6AAFA754653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01687" y="49485"/>
          <a:ext cx="503582" cy="352425"/>
        </a:xfrm>
        <a:prstGeom prst="rect">
          <a:avLst/>
        </a:prstGeom>
      </xdr:spPr>
    </xdr:pic>
    <xdr:clientData/>
  </xdr:twoCellAnchor>
  <xdr:twoCellAnchor>
    <xdr:from>
      <xdr:col>5</xdr:col>
      <xdr:colOff>165651</xdr:colOff>
      <xdr:row>0</xdr:row>
      <xdr:rowOff>33130</xdr:rowOff>
    </xdr:from>
    <xdr:to>
      <xdr:col>5</xdr:col>
      <xdr:colOff>1205947</xdr:colOff>
      <xdr:row>2</xdr:row>
      <xdr:rowOff>26504</xdr:rowOff>
    </xdr:to>
    <xdr:sp macro="" textlink="">
      <xdr:nvSpPr>
        <xdr:cNvPr id="18" name="文字方塊 17">
          <a:extLst>
            <a:ext uri="{FF2B5EF4-FFF2-40B4-BE49-F238E27FC236}">
              <a16:creationId xmlns:a16="http://schemas.microsoft.com/office/drawing/2014/main" id="{6E99424A-5F82-48A4-9F0D-0B7B43C170C1}"/>
            </a:ext>
          </a:extLst>
        </xdr:cNvPr>
        <xdr:cNvSpPr txBox="1"/>
      </xdr:nvSpPr>
      <xdr:spPr>
        <a:xfrm>
          <a:off x="2425147" y="33130"/>
          <a:ext cx="1040296" cy="351183"/>
        </a:xfrm>
        <a:prstGeom prst="rect">
          <a:avLst/>
        </a:prstGeom>
        <a:solidFill>
          <a:srgbClr val="DEB4C2"/>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zh-TW" altLang="en-US" sz="1000" b="1">
              <a:solidFill>
                <a:sysClr val="windowText" lastClr="000000"/>
              </a:solidFill>
              <a:latin typeface="微軟正黑體" panose="020B0604030504040204" pitchFamily="34" charset="-120"/>
              <a:ea typeface="微軟正黑體" panose="020B0604030504040204" pitchFamily="34" charset="-120"/>
            </a:rPr>
            <a:t>填入申請年度</a:t>
          </a:r>
        </a:p>
      </xdr:txBody>
    </xdr:sp>
    <xdr:clientData/>
  </xdr:twoCellAnchor>
  <xdr:twoCellAnchor editAs="oneCell">
    <xdr:from>
      <xdr:col>5</xdr:col>
      <xdr:colOff>13252</xdr:colOff>
      <xdr:row>19</xdr:row>
      <xdr:rowOff>1</xdr:rowOff>
    </xdr:from>
    <xdr:to>
      <xdr:col>5</xdr:col>
      <xdr:colOff>172276</xdr:colOff>
      <xdr:row>19</xdr:row>
      <xdr:rowOff>195723</xdr:rowOff>
    </xdr:to>
    <xdr:pic>
      <xdr:nvPicPr>
        <xdr:cNvPr id="19" name="圖片 18">
          <a:extLst>
            <a:ext uri="{FF2B5EF4-FFF2-40B4-BE49-F238E27FC236}">
              <a16:creationId xmlns:a16="http://schemas.microsoft.com/office/drawing/2014/main" id="{7862ED63-5F2D-4DD4-A94E-481D5AFC889A}"/>
            </a:ext>
          </a:extLst>
        </xdr:cNvPr>
        <xdr:cNvPicPr>
          <a:picLocks noChangeAspect="1"/>
        </xdr:cNvPicPr>
      </xdr:nvPicPr>
      <xdr:blipFill>
        <a:blip xmlns:r="http://schemas.openxmlformats.org/officeDocument/2006/relationships" r:embed="rId3"/>
        <a:stretch>
          <a:fillRect/>
        </a:stretch>
      </xdr:blipFill>
      <xdr:spPr>
        <a:xfrm>
          <a:off x="2272748" y="3101010"/>
          <a:ext cx="159024" cy="192155"/>
        </a:xfrm>
        <a:prstGeom prst="rect">
          <a:avLst/>
        </a:prstGeom>
      </xdr:spPr>
    </xdr:pic>
    <xdr:clientData/>
  </xdr:twoCellAnchor>
  <xdr:twoCellAnchor>
    <xdr:from>
      <xdr:col>1</xdr:col>
      <xdr:colOff>7389</xdr:colOff>
      <xdr:row>9</xdr:row>
      <xdr:rowOff>76200</xdr:rowOff>
    </xdr:from>
    <xdr:to>
      <xdr:col>6</xdr:col>
      <xdr:colOff>249116</xdr:colOff>
      <xdr:row>11</xdr:row>
      <xdr:rowOff>33128</xdr:rowOff>
    </xdr:to>
    <xdr:sp macro="" textlink="">
      <xdr:nvSpPr>
        <xdr:cNvPr id="20" name="文字方塊 19">
          <a:extLst>
            <a:ext uri="{FF2B5EF4-FFF2-40B4-BE49-F238E27FC236}">
              <a16:creationId xmlns:a16="http://schemas.microsoft.com/office/drawing/2014/main" id="{B90EEAF4-DF59-4C94-BE81-ACBAFA1F94D0}"/>
            </a:ext>
          </a:extLst>
        </xdr:cNvPr>
        <xdr:cNvSpPr txBox="1"/>
      </xdr:nvSpPr>
      <xdr:spPr>
        <a:xfrm>
          <a:off x="102639" y="1695450"/>
          <a:ext cx="3546169" cy="345255"/>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l"/>
          <a:r>
            <a:rPr lang="zh-TW" altLang="en-US" sz="1000" b="1" u="sng">
              <a:solidFill>
                <a:schemeClr val="accent6">
                  <a:lumMod val="50000"/>
                </a:schemeClr>
              </a:solidFill>
              <a:latin typeface="微軟正黑體" panose="020B0604030504040204" pitchFamily="34" charset="-120"/>
              <a:ea typeface="微軟正黑體" panose="020B0604030504040204" pitchFamily="34" charset="-120"/>
            </a:rPr>
            <a:t>歷年</a:t>
          </a:r>
          <a:r>
            <a:rPr lang="zh-TW" altLang="en-US" sz="1000" b="1">
              <a:solidFill>
                <a:schemeClr val="accent6">
                  <a:lumMod val="50000"/>
                </a:schemeClr>
              </a:solidFill>
              <a:latin typeface="微軟正黑體" panose="020B0604030504040204" pitchFamily="34" charset="-120"/>
              <a:ea typeface="微軟正黑體" panose="020B0604030504040204" pitchFamily="34" charset="-120"/>
            </a:rPr>
            <a:t>獎勵項目</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申請年度</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舊</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申請表</a:t>
          </a:r>
          <a:r>
            <a:rPr lang="en-US" altLang="zh-TW" sz="1000" b="1">
              <a:solidFill>
                <a:sysClr val="windowText" lastClr="000000"/>
              </a:solidFill>
              <a:latin typeface="微軟正黑體" panose="020B0604030504040204" pitchFamily="34" charset="-120"/>
              <a:ea typeface="微軟正黑體" panose="020B0604030504040204" pitchFamily="34" charset="-120"/>
            </a:rPr>
            <a:t>WORD</a:t>
          </a:r>
          <a:r>
            <a:rPr lang="zh-TW" altLang="en-US" sz="1000" b="1">
              <a:solidFill>
                <a:sysClr val="windowText" lastClr="000000"/>
              </a:solidFill>
              <a:latin typeface="微軟正黑體" panose="020B0604030504040204" pitchFamily="34" charset="-120"/>
              <a:ea typeface="微軟正黑體" panose="020B0604030504040204" pitchFamily="34" charset="-120"/>
            </a:rPr>
            <a:t>檔</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r>
            <a:rPr lang="zh-TW" altLang="en-US" sz="1000" b="1">
              <a:solidFill>
                <a:sysClr val="windowText" lastClr="000000"/>
              </a:solidFill>
              <a:latin typeface="微軟正黑體" panose="020B0604030504040204" pitchFamily="34" charset="-120"/>
              <a:ea typeface="微軟正黑體" panose="020B0604030504040204" pitchFamily="34" charset="-120"/>
            </a:rPr>
            <a:t>年度</a:t>
          </a:r>
          <a:r>
            <a:rPr lang="en-US" altLang="zh-TW" sz="1000" b="1">
              <a:solidFill>
                <a:sysClr val="windowText" lastClr="000000"/>
              </a:solidFill>
              <a:latin typeface="微軟正黑體" panose="020B0604030504040204" pitchFamily="34" charset="-120"/>
              <a:ea typeface="微軟正黑體" panose="020B0604030504040204" pitchFamily="34" charset="-120"/>
            </a:rPr>
            <a:t>】</a:t>
          </a:r>
        </a:p>
      </xdr:txBody>
    </xdr:sp>
    <xdr:clientData/>
  </xdr:twoCellAnchor>
  <xdr:twoCellAnchor>
    <xdr:from>
      <xdr:col>3</xdr:col>
      <xdr:colOff>111368</xdr:colOff>
      <xdr:row>8</xdr:row>
      <xdr:rowOff>99647</xdr:rowOff>
    </xdr:from>
    <xdr:to>
      <xdr:col>3</xdr:col>
      <xdr:colOff>286875</xdr:colOff>
      <xdr:row>9</xdr:row>
      <xdr:rowOff>82063</xdr:rowOff>
    </xdr:to>
    <xdr:sp macro="" textlink="">
      <xdr:nvSpPr>
        <xdr:cNvPr id="23" name="箭號: 向左 22">
          <a:extLst>
            <a:ext uri="{FF2B5EF4-FFF2-40B4-BE49-F238E27FC236}">
              <a16:creationId xmlns:a16="http://schemas.microsoft.com/office/drawing/2014/main" id="{917506FC-0854-4033-B06C-A137A5882592}"/>
            </a:ext>
          </a:extLst>
        </xdr:cNvPr>
        <xdr:cNvSpPr/>
      </xdr:nvSpPr>
      <xdr:spPr>
        <a:xfrm rot="5400000">
          <a:off x="817514" y="1544686"/>
          <a:ext cx="158262" cy="175507"/>
        </a:xfrm>
        <a:prstGeom prst="leftArrow">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zh-TW" altLang="en-US" sz="1100"/>
        </a:p>
      </xdr:txBody>
    </xdr:sp>
    <xdr:clientData/>
  </xdr:twoCellAnchor>
</xdr:wsDr>
</file>

<file path=xl/theme/theme1.xml><?xml version="1.0" encoding="utf-8"?>
<a:theme xmlns:a="http://schemas.openxmlformats.org/drawingml/2006/main" name="Office 佈景主題">
  <a:themeElements>
    <a:clrScheme name="宣紙">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1DED-FAD4-448E-8CCF-EA1149B72D8D}">
  <sheetPr codeName="工作表1"/>
  <dimension ref="A1:N129"/>
  <sheetViews>
    <sheetView workbookViewId="0"/>
  </sheetViews>
  <sheetFormatPr defaultColWidth="8.6640625" defaultRowHeight="15.6" x14ac:dyDescent="0.3"/>
  <cols>
    <col min="1" max="1" width="3.08203125" style="2" bestFit="1" customWidth="1"/>
    <col min="2" max="2" width="9.9140625" style="2" customWidth="1"/>
    <col min="3" max="3" width="25.08203125" style="2" bestFit="1" customWidth="1"/>
    <col min="4" max="4" width="9.9140625" style="2" bestFit="1" customWidth="1"/>
    <col min="5" max="6" width="8.6640625" style="2"/>
    <col min="7" max="7" width="8.6640625" style="48" customWidth="1"/>
    <col min="8" max="8" width="11.08203125" style="48" customWidth="1"/>
    <col min="9" max="9" width="10.33203125" style="48" customWidth="1"/>
    <col min="10" max="10" width="8.6640625" style="50"/>
    <col min="11" max="11" width="5" style="47" customWidth="1"/>
    <col min="12" max="12" width="8.6640625" style="48"/>
    <col min="13" max="13" width="8.6640625" style="2"/>
    <col min="14" max="14" width="19.75" style="54" customWidth="1"/>
    <col min="15" max="16384" width="8.6640625" style="2"/>
  </cols>
  <sheetData>
    <row r="1" spans="1:14" x14ac:dyDescent="0.3">
      <c r="A1" s="19" t="s">
        <v>0</v>
      </c>
      <c r="B1" s="19" t="s">
        <v>23</v>
      </c>
      <c r="C1" s="19" t="s">
        <v>1</v>
      </c>
      <c r="D1" s="19" t="s">
        <v>2</v>
      </c>
      <c r="K1" s="44"/>
    </row>
    <row r="2" spans="1:14" ht="21.6" x14ac:dyDescent="0.3">
      <c r="A2" s="3">
        <v>1</v>
      </c>
      <c r="B2" s="3" t="s">
        <v>11</v>
      </c>
      <c r="C2" s="3" t="s">
        <v>45</v>
      </c>
      <c r="D2" s="3" t="s">
        <v>175</v>
      </c>
      <c r="G2" s="48" t="s">
        <v>11</v>
      </c>
      <c r="I2" s="49" t="s">
        <v>151</v>
      </c>
      <c r="K2" s="50" t="s">
        <v>169</v>
      </c>
      <c r="N2" s="55" t="s">
        <v>170</v>
      </c>
    </row>
    <row r="3" spans="1:14" ht="24" x14ac:dyDescent="0.3">
      <c r="A3" s="3">
        <v>1</v>
      </c>
      <c r="B3" s="3" t="s">
        <v>11</v>
      </c>
      <c r="C3" s="3" t="s">
        <v>45</v>
      </c>
      <c r="D3" s="3" t="s">
        <v>176</v>
      </c>
      <c r="G3" s="48" t="s">
        <v>13</v>
      </c>
      <c r="I3" s="49" t="s">
        <v>152</v>
      </c>
      <c r="K3" s="50" t="s">
        <v>155</v>
      </c>
      <c r="N3" s="55" t="s">
        <v>171</v>
      </c>
    </row>
    <row r="4" spans="1:14" ht="24" x14ac:dyDescent="0.3">
      <c r="A4" s="3">
        <v>1</v>
      </c>
      <c r="B4" s="3" t="s">
        <v>11</v>
      </c>
      <c r="C4" s="3" t="s">
        <v>45</v>
      </c>
      <c r="D4" s="3" t="s">
        <v>42</v>
      </c>
      <c r="G4" s="48" t="s">
        <v>15</v>
      </c>
      <c r="I4" s="48" t="s">
        <v>153</v>
      </c>
      <c r="K4" s="50" t="s">
        <v>156</v>
      </c>
      <c r="N4" s="55" t="s">
        <v>172</v>
      </c>
    </row>
    <row r="5" spans="1:14" ht="24" x14ac:dyDescent="0.3">
      <c r="A5" s="3">
        <v>1</v>
      </c>
      <c r="B5" s="3" t="s">
        <v>11</v>
      </c>
      <c r="C5" s="3" t="s">
        <v>45</v>
      </c>
      <c r="D5" s="3" t="s">
        <v>42</v>
      </c>
      <c r="G5" s="48" t="s">
        <v>16</v>
      </c>
      <c r="K5" s="50" t="s">
        <v>157</v>
      </c>
      <c r="N5" s="55" t="s">
        <v>173</v>
      </c>
    </row>
    <row r="6" spans="1:14" ht="21.6" x14ac:dyDescent="0.3">
      <c r="A6" s="3">
        <v>1</v>
      </c>
      <c r="B6" s="3" t="s">
        <v>11</v>
      </c>
      <c r="C6" s="3" t="s">
        <v>45</v>
      </c>
      <c r="D6" s="3" t="s">
        <v>42</v>
      </c>
      <c r="G6" s="48" t="s">
        <v>30</v>
      </c>
      <c r="K6" s="50" t="s">
        <v>158</v>
      </c>
    </row>
    <row r="7" spans="1:14" ht="21.6" x14ac:dyDescent="0.3">
      <c r="A7" s="3">
        <v>1</v>
      </c>
      <c r="B7" s="3" t="s">
        <v>11</v>
      </c>
      <c r="C7" s="3" t="s">
        <v>45</v>
      </c>
      <c r="D7" s="3" t="s">
        <v>42</v>
      </c>
      <c r="G7" s="48" t="s">
        <v>29</v>
      </c>
      <c r="K7" s="50" t="s">
        <v>159</v>
      </c>
    </row>
    <row r="8" spans="1:14" ht="21.6" x14ac:dyDescent="0.3">
      <c r="A8" s="3">
        <v>2</v>
      </c>
      <c r="B8" s="3" t="s">
        <v>13</v>
      </c>
      <c r="C8" s="3" t="s">
        <v>46</v>
      </c>
      <c r="D8" s="3" t="s">
        <v>175</v>
      </c>
      <c r="G8" s="48" t="s">
        <v>74</v>
      </c>
      <c r="K8" s="50" t="s">
        <v>160</v>
      </c>
    </row>
    <row r="9" spans="1:14" ht="21.6" x14ac:dyDescent="0.3">
      <c r="A9" s="3">
        <v>2</v>
      </c>
      <c r="B9" s="3" t="s">
        <v>13</v>
      </c>
      <c r="C9" s="3" t="s">
        <v>46</v>
      </c>
      <c r="D9" s="3" t="s">
        <v>42</v>
      </c>
      <c r="G9" s="48" t="s">
        <v>18</v>
      </c>
      <c r="K9" s="50" t="s">
        <v>161</v>
      </c>
    </row>
    <row r="10" spans="1:14" ht="21.6" x14ac:dyDescent="0.3">
      <c r="A10" s="3">
        <v>2</v>
      </c>
      <c r="B10" s="3" t="s">
        <v>13</v>
      </c>
      <c r="C10" s="3" t="s">
        <v>46</v>
      </c>
      <c r="D10" s="3" t="s">
        <v>42</v>
      </c>
      <c r="G10" s="48" t="s">
        <v>17</v>
      </c>
      <c r="K10" s="50" t="s">
        <v>162</v>
      </c>
    </row>
    <row r="11" spans="1:14" ht="21.6" x14ac:dyDescent="0.3">
      <c r="A11" s="3">
        <v>2</v>
      </c>
      <c r="B11" s="3" t="s">
        <v>13</v>
      </c>
      <c r="C11" s="3" t="s">
        <v>46</v>
      </c>
      <c r="D11" s="3" t="s">
        <v>42</v>
      </c>
      <c r="G11" s="48" t="s">
        <v>35</v>
      </c>
      <c r="K11" s="50"/>
    </row>
    <row r="12" spans="1:14" ht="21.6" x14ac:dyDescent="0.3">
      <c r="A12" s="3">
        <v>2</v>
      </c>
      <c r="B12" s="3" t="s">
        <v>13</v>
      </c>
      <c r="C12" s="3" t="s">
        <v>46</v>
      </c>
      <c r="D12" s="3" t="s">
        <v>42</v>
      </c>
      <c r="G12" s="48" t="s">
        <v>19</v>
      </c>
      <c r="K12" s="44"/>
    </row>
    <row r="13" spans="1:14" ht="21.6" x14ac:dyDescent="0.3">
      <c r="A13" s="3">
        <v>2</v>
      </c>
      <c r="B13" s="3" t="s">
        <v>13</v>
      </c>
      <c r="C13" s="3" t="s">
        <v>46</v>
      </c>
      <c r="D13" s="3" t="s">
        <v>42</v>
      </c>
      <c r="G13" s="48" t="s">
        <v>21</v>
      </c>
      <c r="K13" s="45"/>
    </row>
    <row r="14" spans="1:14" x14ac:dyDescent="0.3">
      <c r="A14" s="3">
        <v>3</v>
      </c>
      <c r="B14" s="3" t="s">
        <v>15</v>
      </c>
      <c r="C14" s="3" t="s">
        <v>4</v>
      </c>
      <c r="D14" s="3" t="s">
        <v>177</v>
      </c>
      <c r="G14" s="48" t="s">
        <v>36</v>
      </c>
      <c r="K14" s="44"/>
    </row>
    <row r="15" spans="1:14" x14ac:dyDescent="0.3">
      <c r="A15" s="3">
        <v>3</v>
      </c>
      <c r="B15" s="3" t="s">
        <v>15</v>
      </c>
      <c r="C15" s="3" t="s">
        <v>4</v>
      </c>
      <c r="D15" s="3" t="s">
        <v>178</v>
      </c>
      <c r="G15" s="48" t="s">
        <v>37</v>
      </c>
      <c r="K15" s="44"/>
    </row>
    <row r="16" spans="1:14" x14ac:dyDescent="0.3">
      <c r="A16" s="3">
        <v>3</v>
      </c>
      <c r="B16" s="3" t="s">
        <v>15</v>
      </c>
      <c r="C16" s="3" t="s">
        <v>4</v>
      </c>
      <c r="D16" s="3" t="s">
        <v>42</v>
      </c>
      <c r="K16" s="46"/>
    </row>
    <row r="17" spans="1:11" ht="21.6" x14ac:dyDescent="0.3">
      <c r="A17" s="3">
        <v>3</v>
      </c>
      <c r="B17" s="3" t="s">
        <v>15</v>
      </c>
      <c r="C17" s="3" t="s">
        <v>4</v>
      </c>
      <c r="D17" s="3" t="s">
        <v>42</v>
      </c>
      <c r="G17" s="49" t="s">
        <v>237</v>
      </c>
      <c r="K17" s="44"/>
    </row>
    <row r="18" spans="1:11" x14ac:dyDescent="0.3">
      <c r="A18" s="3">
        <v>3</v>
      </c>
      <c r="B18" s="3" t="s">
        <v>15</v>
      </c>
      <c r="C18" s="3" t="s">
        <v>4</v>
      </c>
      <c r="D18" s="3" t="s">
        <v>42</v>
      </c>
      <c r="G18" s="48" t="s">
        <v>238</v>
      </c>
      <c r="K18" s="44"/>
    </row>
    <row r="19" spans="1:11" x14ac:dyDescent="0.3">
      <c r="A19" s="3">
        <v>3</v>
      </c>
      <c r="B19" s="3" t="s">
        <v>15</v>
      </c>
      <c r="C19" s="3" t="s">
        <v>4</v>
      </c>
      <c r="D19" s="3" t="s">
        <v>42</v>
      </c>
      <c r="K19" s="44"/>
    </row>
    <row r="20" spans="1:11" x14ac:dyDescent="0.3">
      <c r="A20" s="3">
        <v>4</v>
      </c>
      <c r="B20" s="3" t="s">
        <v>16</v>
      </c>
      <c r="C20" s="3" t="s">
        <v>5</v>
      </c>
      <c r="D20" s="3" t="s">
        <v>177</v>
      </c>
      <c r="K20" s="44"/>
    </row>
    <row r="21" spans="1:11" x14ac:dyDescent="0.3">
      <c r="A21" s="3">
        <v>4</v>
      </c>
      <c r="B21" s="3" t="s">
        <v>16</v>
      </c>
      <c r="C21" s="3" t="s">
        <v>5</v>
      </c>
      <c r="D21" s="3" t="s">
        <v>178</v>
      </c>
      <c r="K21" s="44"/>
    </row>
    <row r="22" spans="1:11" x14ac:dyDescent="0.3">
      <c r="A22" s="3">
        <v>4</v>
      </c>
      <c r="B22" s="3" t="s">
        <v>16</v>
      </c>
      <c r="C22" s="3" t="s">
        <v>5</v>
      </c>
      <c r="D22" s="3" t="s">
        <v>42</v>
      </c>
      <c r="K22" s="44"/>
    </row>
    <row r="23" spans="1:11" x14ac:dyDescent="0.3">
      <c r="A23" s="3">
        <v>4</v>
      </c>
      <c r="B23" s="3" t="s">
        <v>16</v>
      </c>
      <c r="C23" s="3" t="s">
        <v>5</v>
      </c>
      <c r="D23" s="3" t="s">
        <v>42</v>
      </c>
      <c r="K23" s="44"/>
    </row>
    <row r="24" spans="1:11" x14ac:dyDescent="0.3">
      <c r="A24" s="3">
        <v>4</v>
      </c>
      <c r="B24" s="3" t="s">
        <v>16</v>
      </c>
      <c r="C24" s="3" t="s">
        <v>5</v>
      </c>
      <c r="D24" s="3" t="s">
        <v>42</v>
      </c>
      <c r="K24" s="44"/>
    </row>
    <row r="25" spans="1:11" x14ac:dyDescent="0.3">
      <c r="A25" s="3">
        <v>4</v>
      </c>
      <c r="B25" s="3" t="s">
        <v>16</v>
      </c>
      <c r="C25" s="3" t="s">
        <v>5</v>
      </c>
      <c r="D25" s="3" t="s">
        <v>42</v>
      </c>
      <c r="K25" s="44"/>
    </row>
    <row r="26" spans="1:11" ht="32.4" x14ac:dyDescent="0.3">
      <c r="A26" s="3">
        <v>5</v>
      </c>
      <c r="B26" s="3" t="s">
        <v>30</v>
      </c>
      <c r="C26" s="3" t="s">
        <v>47</v>
      </c>
      <c r="D26" s="3" t="s">
        <v>179</v>
      </c>
      <c r="K26" s="44"/>
    </row>
    <row r="27" spans="1:11" ht="32.4" x14ac:dyDescent="0.3">
      <c r="A27" s="3">
        <v>5</v>
      </c>
      <c r="B27" s="3" t="s">
        <v>30</v>
      </c>
      <c r="C27" s="3" t="s">
        <v>47</v>
      </c>
      <c r="D27" s="3" t="s">
        <v>180</v>
      </c>
      <c r="K27" s="44"/>
    </row>
    <row r="28" spans="1:11" ht="32.4" x14ac:dyDescent="0.3">
      <c r="A28" s="3">
        <v>5</v>
      </c>
      <c r="B28" s="3" t="s">
        <v>30</v>
      </c>
      <c r="C28" s="3" t="s">
        <v>47</v>
      </c>
      <c r="D28" s="3" t="s">
        <v>181</v>
      </c>
      <c r="K28" s="44"/>
    </row>
    <row r="29" spans="1:11" ht="32.4" x14ac:dyDescent="0.3">
      <c r="A29" s="3">
        <v>5</v>
      </c>
      <c r="B29" s="3" t="s">
        <v>30</v>
      </c>
      <c r="C29" s="3" t="s">
        <v>47</v>
      </c>
      <c r="D29" s="3" t="s">
        <v>42</v>
      </c>
      <c r="K29" s="44"/>
    </row>
    <row r="30" spans="1:11" ht="32.4" x14ac:dyDescent="0.3">
      <c r="A30" s="3">
        <v>5</v>
      </c>
      <c r="B30" s="3" t="s">
        <v>30</v>
      </c>
      <c r="C30" s="3" t="s">
        <v>47</v>
      </c>
      <c r="D30" s="3" t="s">
        <v>42</v>
      </c>
      <c r="K30" s="44"/>
    </row>
    <row r="31" spans="1:11" ht="32.4" x14ac:dyDescent="0.3">
      <c r="A31" s="3">
        <v>5</v>
      </c>
      <c r="B31" s="3" t="s">
        <v>30</v>
      </c>
      <c r="C31" s="3" t="s">
        <v>47</v>
      </c>
      <c r="D31" s="3" t="s">
        <v>42</v>
      </c>
      <c r="K31" s="44"/>
    </row>
    <row r="32" spans="1:11" ht="32.4" x14ac:dyDescent="0.3">
      <c r="A32" s="3">
        <v>6</v>
      </c>
      <c r="B32" s="3" t="s">
        <v>29</v>
      </c>
      <c r="C32" s="3" t="s">
        <v>48</v>
      </c>
      <c r="D32" s="3" t="s">
        <v>182</v>
      </c>
      <c r="K32" s="44"/>
    </row>
    <row r="33" spans="1:11" ht="32.4" x14ac:dyDescent="0.3">
      <c r="A33" s="3">
        <v>6</v>
      </c>
      <c r="B33" s="3" t="s">
        <v>29</v>
      </c>
      <c r="C33" s="3" t="s">
        <v>48</v>
      </c>
      <c r="D33" s="3" t="s">
        <v>183</v>
      </c>
      <c r="K33" s="44"/>
    </row>
    <row r="34" spans="1:11" ht="32.4" x14ac:dyDescent="0.3">
      <c r="A34" s="3">
        <v>6</v>
      </c>
      <c r="B34" s="3" t="s">
        <v>29</v>
      </c>
      <c r="C34" s="3" t="s">
        <v>48</v>
      </c>
      <c r="D34" s="3" t="s">
        <v>42</v>
      </c>
      <c r="K34" s="44"/>
    </row>
    <row r="35" spans="1:11" ht="32.4" x14ac:dyDescent="0.3">
      <c r="A35" s="3">
        <v>6</v>
      </c>
      <c r="B35" s="3" t="s">
        <v>29</v>
      </c>
      <c r="C35" s="3" t="s">
        <v>48</v>
      </c>
      <c r="D35" s="3" t="s">
        <v>42</v>
      </c>
      <c r="K35" s="44"/>
    </row>
    <row r="36" spans="1:11" ht="32.4" x14ac:dyDescent="0.3">
      <c r="A36" s="3">
        <v>6</v>
      </c>
      <c r="B36" s="3" t="s">
        <v>29</v>
      </c>
      <c r="C36" s="3" t="s">
        <v>48</v>
      </c>
      <c r="D36" s="3" t="s">
        <v>42</v>
      </c>
      <c r="K36" s="44"/>
    </row>
    <row r="37" spans="1:11" ht="32.4" x14ac:dyDescent="0.3">
      <c r="A37" s="3">
        <v>6</v>
      </c>
      <c r="B37" s="3" t="s">
        <v>29</v>
      </c>
      <c r="C37" s="3" t="s">
        <v>48</v>
      </c>
      <c r="D37" s="3" t="s">
        <v>42</v>
      </c>
      <c r="K37" s="44"/>
    </row>
    <row r="38" spans="1:11" ht="21.6" x14ac:dyDescent="0.3">
      <c r="A38" s="3">
        <v>7</v>
      </c>
      <c r="B38" s="3" t="s">
        <v>75</v>
      </c>
      <c r="C38" s="3" t="s">
        <v>73</v>
      </c>
      <c r="D38" s="4" t="s">
        <v>184</v>
      </c>
      <c r="K38" s="44"/>
    </row>
    <row r="39" spans="1:11" ht="21.6" x14ac:dyDescent="0.3">
      <c r="A39" s="3">
        <v>7</v>
      </c>
      <c r="B39" s="3" t="s">
        <v>75</v>
      </c>
      <c r="C39" s="3" t="s">
        <v>73</v>
      </c>
      <c r="D39" s="4" t="s">
        <v>185</v>
      </c>
      <c r="K39" s="44"/>
    </row>
    <row r="40" spans="1:11" ht="21.6" x14ac:dyDescent="0.3">
      <c r="A40" s="3">
        <v>7</v>
      </c>
      <c r="B40" s="3" t="s">
        <v>75</v>
      </c>
      <c r="C40" s="3" t="s">
        <v>73</v>
      </c>
      <c r="D40" s="3" t="s">
        <v>42</v>
      </c>
      <c r="K40" s="44"/>
    </row>
    <row r="41" spans="1:11" ht="21.6" x14ac:dyDescent="0.3">
      <c r="A41" s="3">
        <v>7</v>
      </c>
      <c r="B41" s="3" t="s">
        <v>75</v>
      </c>
      <c r="C41" s="3" t="s">
        <v>73</v>
      </c>
      <c r="D41" s="3" t="s">
        <v>42</v>
      </c>
      <c r="K41" s="44"/>
    </row>
    <row r="42" spans="1:11" ht="21.6" x14ac:dyDescent="0.3">
      <c r="A42" s="3">
        <v>7</v>
      </c>
      <c r="B42" s="3" t="s">
        <v>75</v>
      </c>
      <c r="C42" s="3" t="s">
        <v>73</v>
      </c>
      <c r="D42" s="3" t="s">
        <v>42</v>
      </c>
      <c r="K42" s="44"/>
    </row>
    <row r="43" spans="1:11" ht="21.6" x14ac:dyDescent="0.3">
      <c r="A43" s="3">
        <v>7</v>
      </c>
      <c r="B43" s="3" t="s">
        <v>75</v>
      </c>
      <c r="C43" s="3" t="s">
        <v>73</v>
      </c>
      <c r="D43" s="3" t="s">
        <v>42</v>
      </c>
      <c r="K43" s="44"/>
    </row>
    <row r="44" spans="1:11" ht="32.4" hidden="1" x14ac:dyDescent="0.3">
      <c r="A44" s="3">
        <v>7</v>
      </c>
      <c r="B44" s="3" t="s">
        <v>44</v>
      </c>
      <c r="C44" s="3" t="s">
        <v>49</v>
      </c>
      <c r="D44" s="4" t="s">
        <v>38</v>
      </c>
      <c r="K44" s="44"/>
    </row>
    <row r="45" spans="1:11" ht="32.4" hidden="1" x14ac:dyDescent="0.3">
      <c r="A45" s="3">
        <v>7</v>
      </c>
      <c r="B45" s="3" t="s">
        <v>44</v>
      </c>
      <c r="C45" s="3" t="s">
        <v>49</v>
      </c>
      <c r="D45" s="4" t="s">
        <v>39</v>
      </c>
      <c r="K45" s="44"/>
    </row>
    <row r="46" spans="1:11" ht="32.4" hidden="1" x14ac:dyDescent="0.3">
      <c r="A46" s="3">
        <v>7</v>
      </c>
      <c r="B46" s="3" t="s">
        <v>44</v>
      </c>
      <c r="C46" s="3" t="s">
        <v>49</v>
      </c>
      <c r="D46" s="3" t="s">
        <v>42</v>
      </c>
      <c r="K46" s="44"/>
    </row>
    <row r="47" spans="1:11" ht="32.4" hidden="1" x14ac:dyDescent="0.3">
      <c r="A47" s="3">
        <v>7</v>
      </c>
      <c r="B47" s="3" t="s">
        <v>32</v>
      </c>
      <c r="C47" s="3" t="s">
        <v>49</v>
      </c>
      <c r="D47" s="3" t="s">
        <v>42</v>
      </c>
      <c r="K47" s="44"/>
    </row>
    <row r="48" spans="1:11" ht="32.4" hidden="1" x14ac:dyDescent="0.3">
      <c r="A48" s="3">
        <v>7</v>
      </c>
      <c r="B48" s="3" t="s">
        <v>44</v>
      </c>
      <c r="C48" s="3" t="s">
        <v>49</v>
      </c>
      <c r="D48" s="3" t="s">
        <v>42</v>
      </c>
      <c r="K48" s="44"/>
    </row>
    <row r="49" spans="1:11" ht="32.4" hidden="1" x14ac:dyDescent="0.3">
      <c r="A49" s="3">
        <v>7</v>
      </c>
      <c r="B49" s="3" t="s">
        <v>44</v>
      </c>
      <c r="C49" s="3" t="s">
        <v>49</v>
      </c>
      <c r="D49" s="3" t="s">
        <v>42</v>
      </c>
      <c r="K49" s="44"/>
    </row>
    <row r="50" spans="1:11" ht="43.2" hidden="1" x14ac:dyDescent="0.3">
      <c r="A50" s="3">
        <v>8</v>
      </c>
      <c r="B50" s="3" t="s">
        <v>33</v>
      </c>
      <c r="C50" s="3" t="s">
        <v>50</v>
      </c>
      <c r="D50" s="4" t="s">
        <v>38</v>
      </c>
      <c r="K50" s="44"/>
    </row>
    <row r="51" spans="1:11" ht="43.2" hidden="1" x14ac:dyDescent="0.3">
      <c r="A51" s="3">
        <v>8</v>
      </c>
      <c r="B51" s="3" t="s">
        <v>33</v>
      </c>
      <c r="C51" s="3" t="s">
        <v>50</v>
      </c>
      <c r="D51" s="4" t="s">
        <v>39</v>
      </c>
      <c r="K51" s="44"/>
    </row>
    <row r="52" spans="1:11" ht="43.2" hidden="1" x14ac:dyDescent="0.3">
      <c r="A52" s="3">
        <v>8</v>
      </c>
      <c r="B52" s="3" t="s">
        <v>33</v>
      </c>
      <c r="C52" s="3" t="s">
        <v>50</v>
      </c>
      <c r="D52" s="3" t="s">
        <v>42</v>
      </c>
      <c r="K52" s="44"/>
    </row>
    <row r="53" spans="1:11" ht="43.2" hidden="1" x14ac:dyDescent="0.3">
      <c r="A53" s="3">
        <v>8</v>
      </c>
      <c r="B53" s="3" t="s">
        <v>33</v>
      </c>
      <c r="C53" s="3" t="s">
        <v>50</v>
      </c>
      <c r="D53" s="3" t="s">
        <v>42</v>
      </c>
      <c r="K53" s="44"/>
    </row>
    <row r="54" spans="1:11" ht="43.2" hidden="1" x14ac:dyDescent="0.3">
      <c r="A54" s="3">
        <v>8</v>
      </c>
      <c r="B54" s="3" t="s">
        <v>33</v>
      </c>
      <c r="C54" s="3" t="s">
        <v>50</v>
      </c>
      <c r="D54" s="3" t="s">
        <v>42</v>
      </c>
      <c r="K54" s="44"/>
    </row>
    <row r="55" spans="1:11" ht="43.2" hidden="1" x14ac:dyDescent="0.3">
      <c r="A55" s="3">
        <v>8</v>
      </c>
      <c r="B55" s="3" t="s">
        <v>33</v>
      </c>
      <c r="C55" s="3" t="s">
        <v>50</v>
      </c>
      <c r="D55" s="3" t="s">
        <v>42</v>
      </c>
      <c r="K55" s="44"/>
    </row>
    <row r="56" spans="1:11" ht="21.6" x14ac:dyDescent="0.3">
      <c r="A56" s="3">
        <v>9</v>
      </c>
      <c r="B56" s="3" t="s">
        <v>34</v>
      </c>
      <c r="C56" s="3" t="s">
        <v>27</v>
      </c>
      <c r="D56" s="4" t="s">
        <v>40</v>
      </c>
      <c r="K56" s="44"/>
    </row>
    <row r="57" spans="1:11" ht="21.6" x14ac:dyDescent="0.3">
      <c r="A57" s="3">
        <v>9</v>
      </c>
      <c r="B57" s="3" t="s">
        <v>34</v>
      </c>
      <c r="C57" s="3" t="s">
        <v>27</v>
      </c>
      <c r="D57" s="4" t="s">
        <v>41</v>
      </c>
      <c r="K57" s="44"/>
    </row>
    <row r="58" spans="1:11" ht="21.6" x14ac:dyDescent="0.3">
      <c r="A58" s="3">
        <v>9</v>
      </c>
      <c r="B58" s="3" t="s">
        <v>34</v>
      </c>
      <c r="C58" s="3" t="s">
        <v>27</v>
      </c>
      <c r="D58" s="3" t="s">
        <v>42</v>
      </c>
      <c r="K58" s="44"/>
    </row>
    <row r="59" spans="1:11" ht="21.6" x14ac:dyDescent="0.3">
      <c r="A59" s="3">
        <v>9</v>
      </c>
      <c r="B59" s="3" t="s">
        <v>34</v>
      </c>
      <c r="C59" s="3" t="s">
        <v>27</v>
      </c>
      <c r="D59" s="3" t="s">
        <v>42</v>
      </c>
      <c r="K59" s="44"/>
    </row>
    <row r="60" spans="1:11" ht="21.6" x14ac:dyDescent="0.3">
      <c r="A60" s="3">
        <v>9</v>
      </c>
      <c r="B60" s="3" t="s">
        <v>34</v>
      </c>
      <c r="C60" s="3" t="s">
        <v>27</v>
      </c>
      <c r="D60" s="3" t="s">
        <v>42</v>
      </c>
      <c r="K60" s="44"/>
    </row>
    <row r="61" spans="1:11" ht="21.6" x14ac:dyDescent="0.3">
      <c r="A61" s="3">
        <v>9</v>
      </c>
      <c r="B61" s="3" t="s">
        <v>34</v>
      </c>
      <c r="C61" s="3" t="s">
        <v>27</v>
      </c>
      <c r="D61" s="3" t="s">
        <v>42</v>
      </c>
      <c r="K61" s="44"/>
    </row>
    <row r="62" spans="1:11" ht="32.4" x14ac:dyDescent="0.3">
      <c r="A62" s="3">
        <v>8</v>
      </c>
      <c r="B62" s="3" t="s">
        <v>18</v>
      </c>
      <c r="C62" s="3" t="s">
        <v>51</v>
      </c>
      <c r="D62" s="4" t="s">
        <v>186</v>
      </c>
      <c r="K62" s="44"/>
    </row>
    <row r="63" spans="1:11" ht="32.4" x14ac:dyDescent="0.3">
      <c r="A63" s="3">
        <v>8</v>
      </c>
      <c r="B63" s="3" t="s">
        <v>18</v>
      </c>
      <c r="C63" s="3" t="s">
        <v>51</v>
      </c>
      <c r="D63" s="4" t="s">
        <v>174</v>
      </c>
      <c r="K63" s="44"/>
    </row>
    <row r="64" spans="1:11" ht="32.4" x14ac:dyDescent="0.3">
      <c r="A64" s="3">
        <v>8</v>
      </c>
      <c r="B64" s="3" t="s">
        <v>18</v>
      </c>
      <c r="C64" s="3" t="s">
        <v>51</v>
      </c>
      <c r="D64" s="4" t="s">
        <v>187</v>
      </c>
      <c r="K64" s="44"/>
    </row>
    <row r="65" spans="1:11" ht="32.4" x14ac:dyDescent="0.3">
      <c r="A65" s="3">
        <v>8</v>
      </c>
      <c r="B65" s="3" t="s">
        <v>18</v>
      </c>
      <c r="C65" s="3" t="s">
        <v>51</v>
      </c>
      <c r="D65" s="4" t="s">
        <v>188</v>
      </c>
      <c r="K65" s="44"/>
    </row>
    <row r="66" spans="1:11" ht="32.4" x14ac:dyDescent="0.3">
      <c r="A66" s="3">
        <v>8</v>
      </c>
      <c r="B66" s="3" t="s">
        <v>18</v>
      </c>
      <c r="C66" s="3" t="s">
        <v>51</v>
      </c>
      <c r="D66" s="4" t="s">
        <v>189</v>
      </c>
      <c r="K66" s="44"/>
    </row>
    <row r="67" spans="1:11" ht="32.4" x14ac:dyDescent="0.3">
      <c r="A67" s="3">
        <v>8</v>
      </c>
      <c r="B67" s="3" t="s">
        <v>18</v>
      </c>
      <c r="C67" s="3" t="s">
        <v>51</v>
      </c>
      <c r="D67" s="4" t="s">
        <v>190</v>
      </c>
      <c r="K67" s="44"/>
    </row>
    <row r="68" spans="1:11" ht="32.4" x14ac:dyDescent="0.3">
      <c r="A68" s="3">
        <v>9</v>
      </c>
      <c r="B68" s="3" t="s">
        <v>17</v>
      </c>
      <c r="C68" s="3" t="s">
        <v>52</v>
      </c>
      <c r="D68" s="4" t="s">
        <v>186</v>
      </c>
      <c r="K68" s="44"/>
    </row>
    <row r="69" spans="1:11" ht="32.4" x14ac:dyDescent="0.3">
      <c r="A69" s="3">
        <v>9</v>
      </c>
      <c r="B69" s="3" t="s">
        <v>17</v>
      </c>
      <c r="C69" s="3" t="s">
        <v>52</v>
      </c>
      <c r="D69" s="4" t="s">
        <v>174</v>
      </c>
      <c r="K69" s="44"/>
    </row>
    <row r="70" spans="1:11" ht="32.4" x14ac:dyDescent="0.3">
      <c r="A70" s="3">
        <v>9</v>
      </c>
      <c r="B70" s="3" t="s">
        <v>17</v>
      </c>
      <c r="C70" s="3" t="s">
        <v>52</v>
      </c>
      <c r="D70" s="4" t="s">
        <v>187</v>
      </c>
      <c r="K70" s="44"/>
    </row>
    <row r="71" spans="1:11" ht="32.4" x14ac:dyDescent="0.3">
      <c r="A71" s="3">
        <v>9</v>
      </c>
      <c r="B71" s="3" t="s">
        <v>17</v>
      </c>
      <c r="C71" s="3" t="s">
        <v>52</v>
      </c>
      <c r="D71" s="4" t="s">
        <v>188</v>
      </c>
      <c r="K71" s="44"/>
    </row>
    <row r="72" spans="1:11" ht="32.4" x14ac:dyDescent="0.3">
      <c r="A72" s="3">
        <v>9</v>
      </c>
      <c r="B72" s="3" t="s">
        <v>17</v>
      </c>
      <c r="C72" s="3" t="s">
        <v>52</v>
      </c>
      <c r="D72" s="4" t="s">
        <v>189</v>
      </c>
      <c r="K72" s="44"/>
    </row>
    <row r="73" spans="1:11" ht="32.4" x14ac:dyDescent="0.3">
      <c r="A73" s="3">
        <v>9</v>
      </c>
      <c r="B73" s="3" t="s">
        <v>17</v>
      </c>
      <c r="C73" s="3" t="s">
        <v>52</v>
      </c>
      <c r="D73" s="4" t="s">
        <v>190</v>
      </c>
      <c r="K73" s="44"/>
    </row>
    <row r="74" spans="1:11" ht="32.4" x14ac:dyDescent="0.3">
      <c r="A74" s="3">
        <v>10</v>
      </c>
      <c r="B74" s="3" t="s">
        <v>35</v>
      </c>
      <c r="C74" s="3" t="s">
        <v>6</v>
      </c>
      <c r="D74" s="4" t="s">
        <v>191</v>
      </c>
      <c r="K74" s="44"/>
    </row>
    <row r="75" spans="1:11" ht="32.4" x14ac:dyDescent="0.3">
      <c r="A75" s="3">
        <v>10</v>
      </c>
      <c r="B75" s="3" t="s">
        <v>35</v>
      </c>
      <c r="C75" s="3" t="s">
        <v>6</v>
      </c>
      <c r="D75" s="4" t="s">
        <v>192</v>
      </c>
      <c r="K75" s="44"/>
    </row>
    <row r="76" spans="1:11" ht="32.4" x14ac:dyDescent="0.3">
      <c r="A76" s="3">
        <v>10</v>
      </c>
      <c r="B76" s="3" t="s">
        <v>35</v>
      </c>
      <c r="C76" s="3" t="s">
        <v>6</v>
      </c>
      <c r="D76" s="4" t="s">
        <v>193</v>
      </c>
      <c r="K76" s="44"/>
    </row>
    <row r="77" spans="1:11" ht="32.4" x14ac:dyDescent="0.3">
      <c r="A77" s="3">
        <v>10</v>
      </c>
      <c r="B77" s="3" t="s">
        <v>35</v>
      </c>
      <c r="C77" s="3" t="s">
        <v>6</v>
      </c>
      <c r="D77" s="4" t="s">
        <v>194</v>
      </c>
      <c r="K77" s="44"/>
    </row>
    <row r="78" spans="1:11" ht="32.4" x14ac:dyDescent="0.3">
      <c r="A78" s="3">
        <v>10</v>
      </c>
      <c r="B78" s="3" t="s">
        <v>35</v>
      </c>
      <c r="C78" s="3" t="s">
        <v>6</v>
      </c>
      <c r="D78" s="3" t="s">
        <v>42</v>
      </c>
      <c r="K78" s="44"/>
    </row>
    <row r="79" spans="1:11" ht="32.4" x14ac:dyDescent="0.3">
      <c r="A79" s="3">
        <v>10</v>
      </c>
      <c r="B79" s="3" t="s">
        <v>35</v>
      </c>
      <c r="C79" s="3" t="s">
        <v>6</v>
      </c>
      <c r="D79" s="3" t="s">
        <v>42</v>
      </c>
      <c r="K79" s="44"/>
    </row>
    <row r="80" spans="1:11" ht="32.4" x14ac:dyDescent="0.3">
      <c r="A80" s="3">
        <v>11</v>
      </c>
      <c r="B80" s="3" t="s">
        <v>19</v>
      </c>
      <c r="C80" s="3" t="s">
        <v>53</v>
      </c>
      <c r="D80" s="4" t="s">
        <v>195</v>
      </c>
      <c r="K80" s="44"/>
    </row>
    <row r="81" spans="1:11" ht="32.4" x14ac:dyDescent="0.3">
      <c r="A81" s="3">
        <v>11</v>
      </c>
      <c r="B81" s="3" t="s">
        <v>19</v>
      </c>
      <c r="C81" s="3" t="s">
        <v>53</v>
      </c>
      <c r="D81" s="4" t="s">
        <v>196</v>
      </c>
      <c r="K81" s="44"/>
    </row>
    <row r="82" spans="1:11" ht="32.4" x14ac:dyDescent="0.3">
      <c r="A82" s="3">
        <v>11</v>
      </c>
      <c r="B82" s="3" t="s">
        <v>19</v>
      </c>
      <c r="C82" s="3" t="s">
        <v>53</v>
      </c>
      <c r="D82" s="4" t="s">
        <v>197</v>
      </c>
      <c r="K82" s="44"/>
    </row>
    <row r="83" spans="1:11" ht="32.4" x14ac:dyDescent="0.3">
      <c r="A83" s="3">
        <v>11</v>
      </c>
      <c r="B83" s="3" t="s">
        <v>19</v>
      </c>
      <c r="C83" s="3" t="s">
        <v>53</v>
      </c>
      <c r="D83" s="4" t="s">
        <v>221</v>
      </c>
      <c r="K83" s="44"/>
    </row>
    <row r="84" spans="1:11" ht="32.4" x14ac:dyDescent="0.3">
      <c r="A84" s="3">
        <v>11</v>
      </c>
      <c r="B84" s="3" t="s">
        <v>19</v>
      </c>
      <c r="C84" s="3" t="s">
        <v>53</v>
      </c>
      <c r="D84" s="4" t="s">
        <v>198</v>
      </c>
      <c r="K84" s="44"/>
    </row>
    <row r="85" spans="1:11" ht="32.4" x14ac:dyDescent="0.3">
      <c r="A85" s="3">
        <v>11</v>
      </c>
      <c r="B85" s="3" t="s">
        <v>19</v>
      </c>
      <c r="C85" s="3" t="s">
        <v>53</v>
      </c>
      <c r="D85" s="4" t="s">
        <v>199</v>
      </c>
      <c r="K85" s="44"/>
    </row>
    <row r="86" spans="1:11" ht="21.6" x14ac:dyDescent="0.3">
      <c r="A86" s="3">
        <v>12</v>
      </c>
      <c r="B86" s="3" t="s">
        <v>21</v>
      </c>
      <c r="C86" s="3" t="s">
        <v>54</v>
      </c>
      <c r="D86" s="4" t="s">
        <v>200</v>
      </c>
      <c r="K86" s="44"/>
    </row>
    <row r="87" spans="1:11" ht="21.6" x14ac:dyDescent="0.3">
      <c r="A87" s="3">
        <v>12</v>
      </c>
      <c r="B87" s="3" t="s">
        <v>21</v>
      </c>
      <c r="C87" s="3" t="s">
        <v>54</v>
      </c>
      <c r="D87" s="4" t="s">
        <v>192</v>
      </c>
      <c r="K87" s="44"/>
    </row>
    <row r="88" spans="1:11" ht="21.6" x14ac:dyDescent="0.3">
      <c r="A88" s="3">
        <v>12</v>
      </c>
      <c r="B88" s="3" t="s">
        <v>21</v>
      </c>
      <c r="C88" s="3" t="s">
        <v>54</v>
      </c>
      <c r="D88" s="4" t="s">
        <v>225</v>
      </c>
      <c r="K88" s="44"/>
    </row>
    <row r="89" spans="1:11" ht="21.6" x14ac:dyDescent="0.3">
      <c r="A89" s="3">
        <v>12</v>
      </c>
      <c r="B89" s="3" t="s">
        <v>21</v>
      </c>
      <c r="C89" s="3" t="s">
        <v>54</v>
      </c>
      <c r="D89" s="4" t="s">
        <v>201</v>
      </c>
      <c r="K89" s="44"/>
    </row>
    <row r="90" spans="1:11" ht="21.6" x14ac:dyDescent="0.3">
      <c r="A90" s="3">
        <v>12</v>
      </c>
      <c r="B90" s="3" t="s">
        <v>21</v>
      </c>
      <c r="C90" s="3" t="s">
        <v>54</v>
      </c>
      <c r="D90" s="3" t="s">
        <v>42</v>
      </c>
      <c r="K90" s="44"/>
    </row>
    <row r="91" spans="1:11" ht="21.6" x14ac:dyDescent="0.3">
      <c r="A91" s="3">
        <v>12</v>
      </c>
      <c r="B91" s="3" t="s">
        <v>21</v>
      </c>
      <c r="C91" s="3" t="s">
        <v>54</v>
      </c>
      <c r="D91" s="3" t="s">
        <v>42</v>
      </c>
      <c r="K91" s="44"/>
    </row>
    <row r="92" spans="1:11" ht="32.4" x14ac:dyDescent="0.3">
      <c r="A92" s="3">
        <v>13</v>
      </c>
      <c r="B92" s="3" t="s">
        <v>36</v>
      </c>
      <c r="C92" s="3" t="s">
        <v>55</v>
      </c>
      <c r="D92" s="4" t="s">
        <v>202</v>
      </c>
      <c r="K92" s="44"/>
    </row>
    <row r="93" spans="1:11" ht="32.4" x14ac:dyDescent="0.3">
      <c r="A93" s="3">
        <v>13</v>
      </c>
      <c r="B93" s="3" t="s">
        <v>36</v>
      </c>
      <c r="C93" s="3" t="s">
        <v>55</v>
      </c>
      <c r="D93" s="4" t="s">
        <v>196</v>
      </c>
      <c r="K93" s="44"/>
    </row>
    <row r="94" spans="1:11" ht="32.4" x14ac:dyDescent="0.3">
      <c r="A94" s="3">
        <v>13</v>
      </c>
      <c r="B94" s="3" t="s">
        <v>36</v>
      </c>
      <c r="C94" s="3" t="s">
        <v>55</v>
      </c>
      <c r="D94" s="4" t="s">
        <v>203</v>
      </c>
      <c r="K94" s="44"/>
    </row>
    <row r="95" spans="1:11" ht="32.4" x14ac:dyDescent="0.3">
      <c r="A95" s="3">
        <v>13</v>
      </c>
      <c r="B95" s="3" t="s">
        <v>36</v>
      </c>
      <c r="C95" s="3" t="s">
        <v>55</v>
      </c>
      <c r="D95" s="3" t="s">
        <v>204</v>
      </c>
      <c r="K95" s="44"/>
    </row>
    <row r="96" spans="1:11" ht="32.4" x14ac:dyDescent="0.3">
      <c r="A96" s="3">
        <v>13</v>
      </c>
      <c r="B96" s="3" t="s">
        <v>36</v>
      </c>
      <c r="C96" s="3" t="s">
        <v>55</v>
      </c>
      <c r="D96" s="3" t="s">
        <v>42</v>
      </c>
      <c r="K96" s="44"/>
    </row>
    <row r="97" spans="1:11" ht="32.4" x14ac:dyDescent="0.3">
      <c r="A97" s="3">
        <v>13</v>
      </c>
      <c r="B97" s="3" t="s">
        <v>36</v>
      </c>
      <c r="C97" s="3" t="s">
        <v>55</v>
      </c>
      <c r="D97" s="3" t="s">
        <v>42</v>
      </c>
      <c r="K97" s="44"/>
    </row>
    <row r="98" spans="1:11" ht="32.4" x14ac:dyDescent="0.3">
      <c r="A98" s="3">
        <v>14</v>
      </c>
      <c r="B98" s="3" t="s">
        <v>37</v>
      </c>
      <c r="C98" s="3" t="s">
        <v>56</v>
      </c>
      <c r="D98" s="4" t="s">
        <v>202</v>
      </c>
      <c r="K98" s="44"/>
    </row>
    <row r="99" spans="1:11" ht="32.4" x14ac:dyDescent="0.3">
      <c r="A99" s="3">
        <v>14</v>
      </c>
      <c r="B99" s="3" t="s">
        <v>37</v>
      </c>
      <c r="C99" s="3" t="s">
        <v>56</v>
      </c>
      <c r="D99" s="4" t="s">
        <v>196</v>
      </c>
    </row>
    <row r="100" spans="1:11" ht="32.4" x14ac:dyDescent="0.3">
      <c r="A100" s="3">
        <v>14</v>
      </c>
      <c r="B100" s="3" t="s">
        <v>37</v>
      </c>
      <c r="C100" s="3" t="s">
        <v>56</v>
      </c>
      <c r="D100" s="3" t="s">
        <v>205</v>
      </c>
      <c r="K100" s="44"/>
    </row>
    <row r="101" spans="1:11" ht="32.4" x14ac:dyDescent="0.3">
      <c r="A101" s="3">
        <v>14</v>
      </c>
      <c r="B101" s="3" t="s">
        <v>37</v>
      </c>
      <c r="C101" s="3" t="s">
        <v>56</v>
      </c>
      <c r="D101" s="3" t="s">
        <v>42</v>
      </c>
      <c r="K101" s="44"/>
    </row>
    <row r="102" spans="1:11" ht="32.4" x14ac:dyDescent="0.3">
      <c r="A102" s="3">
        <v>14</v>
      </c>
      <c r="B102" s="3" t="s">
        <v>37</v>
      </c>
      <c r="C102" s="3" t="s">
        <v>56</v>
      </c>
      <c r="D102" s="3" t="s">
        <v>42</v>
      </c>
      <c r="K102" s="44"/>
    </row>
    <row r="103" spans="1:11" ht="32.4" x14ac:dyDescent="0.3">
      <c r="A103" s="3">
        <v>14</v>
      </c>
      <c r="B103" s="3" t="s">
        <v>37</v>
      </c>
      <c r="C103" s="3" t="s">
        <v>56</v>
      </c>
      <c r="D103" s="3" t="s">
        <v>42</v>
      </c>
      <c r="K103" s="44"/>
    </row>
    <row r="104" spans="1:11" x14ac:dyDescent="0.3">
      <c r="K104" s="44"/>
    </row>
    <row r="105" spans="1:11" x14ac:dyDescent="0.3">
      <c r="K105" s="44"/>
    </row>
    <row r="106" spans="1:11" x14ac:dyDescent="0.3">
      <c r="K106" s="44"/>
    </row>
    <row r="107" spans="1:11" x14ac:dyDescent="0.3">
      <c r="K107" s="44"/>
    </row>
    <row r="108" spans="1:11" x14ac:dyDescent="0.3">
      <c r="K108" s="44"/>
    </row>
    <row r="110" spans="1:11" x14ac:dyDescent="0.3">
      <c r="K110" s="44"/>
    </row>
    <row r="111" spans="1:11" x14ac:dyDescent="0.3">
      <c r="K111" s="44"/>
    </row>
    <row r="112" spans="1:11" x14ac:dyDescent="0.3">
      <c r="K112" s="44"/>
    </row>
    <row r="113" spans="11:11" x14ac:dyDescent="0.3">
      <c r="K113" s="44"/>
    </row>
    <row r="114" spans="11:11" x14ac:dyDescent="0.3">
      <c r="K114" s="44"/>
    </row>
    <row r="115" spans="11:11" x14ac:dyDescent="0.3">
      <c r="K115" s="44"/>
    </row>
    <row r="116" spans="11:11" x14ac:dyDescent="0.3">
      <c r="K116" s="44"/>
    </row>
    <row r="117" spans="11:11" x14ac:dyDescent="0.3">
      <c r="K117" s="44"/>
    </row>
    <row r="118" spans="11:11" x14ac:dyDescent="0.3">
      <c r="K118" s="44"/>
    </row>
    <row r="119" spans="11:11" x14ac:dyDescent="0.3">
      <c r="K119" s="44"/>
    </row>
    <row r="120" spans="11:11" x14ac:dyDescent="0.3">
      <c r="K120" s="44"/>
    </row>
    <row r="121" spans="11:11" x14ac:dyDescent="0.3">
      <c r="K121" s="44"/>
    </row>
    <row r="122" spans="11:11" x14ac:dyDescent="0.3">
      <c r="K122" s="44"/>
    </row>
    <row r="123" spans="11:11" x14ac:dyDescent="0.3">
      <c r="K123" s="44"/>
    </row>
    <row r="124" spans="11:11" x14ac:dyDescent="0.3">
      <c r="K124" s="44"/>
    </row>
    <row r="125" spans="11:11" x14ac:dyDescent="0.3">
      <c r="K125" s="44"/>
    </row>
    <row r="126" spans="11:11" x14ac:dyDescent="0.3">
      <c r="K126" s="44"/>
    </row>
    <row r="127" spans="11:11" x14ac:dyDescent="0.3">
      <c r="K127" s="44"/>
    </row>
    <row r="128" spans="11:11" x14ac:dyDescent="0.3">
      <c r="K128" s="44"/>
    </row>
    <row r="129" spans="11:11" x14ac:dyDescent="0.3">
      <c r="K129" s="44"/>
    </row>
  </sheetData>
  <sheetProtection algorithmName="SHA-512" hashValue="wHJSydm0CeA+icy/e/vK9K2iquEkWDFDcrSXQ55cvljQHVVpMxatQe7+PYY7vjz6ZRSVpestEsi73//hfwf/MA==" saltValue="uSJZKfrwc8/+vleVUY0vNA==" spinCount="100000" sheet="1" selectLockedCells="1" selectUnlockedCells="1"/>
  <phoneticPr fontId="1" type="noConversion"/>
  <dataValidations count="1">
    <dataValidation allowBlank="1" showInputMessage="1" sqref="J18:J1048576 J1 J16 J12" xr:uid="{A747FD0A-A148-467C-B39D-F19222AD010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AE206-40AD-4212-B276-86635EAA0761}">
  <sheetPr codeName="工作表4"/>
  <dimension ref="B1:H31"/>
  <sheetViews>
    <sheetView tabSelected="1" zoomScale="70" zoomScaleNormal="70" workbookViewId="0">
      <pane ySplit="2" topLeftCell="A3" activePane="bottomLeft" state="frozen"/>
      <selection pane="bottomLeft"/>
    </sheetView>
  </sheetViews>
  <sheetFormatPr defaultColWidth="8.6640625" defaultRowHeight="21" x14ac:dyDescent="0.3"/>
  <cols>
    <col min="1" max="1" width="1.75" style="25" customWidth="1"/>
    <col min="2" max="2" width="4" style="25" customWidth="1"/>
    <col min="3" max="3" width="10.6640625" style="25" customWidth="1"/>
    <col min="4" max="4" width="19.6640625" style="25" customWidth="1"/>
    <col min="5" max="5" width="27.4140625" style="26" customWidth="1"/>
    <col min="6" max="6" width="15.58203125" style="25" customWidth="1"/>
    <col min="7" max="7" width="41.6640625" style="25" customWidth="1"/>
    <col min="8" max="8" width="99.9140625" style="26" customWidth="1"/>
    <col min="9" max="10" width="8.6640625" style="25"/>
    <col min="11" max="11" width="15.08203125" style="25" bestFit="1" customWidth="1"/>
    <col min="12" max="12" width="8.6640625" style="25" customWidth="1"/>
    <col min="13" max="14" width="8.6640625" style="25"/>
    <col min="15" max="18" width="8.6640625" style="25" customWidth="1"/>
    <col min="19" max="16384" width="8.6640625" style="25"/>
  </cols>
  <sheetData>
    <row r="1" spans="2:8" ht="10.199999999999999" customHeight="1" x14ac:dyDescent="0.3"/>
    <row r="2" spans="2:8" ht="54.6" customHeight="1" x14ac:dyDescent="0.3">
      <c r="B2" s="24" t="s">
        <v>0</v>
      </c>
      <c r="C2" s="23" t="s">
        <v>24</v>
      </c>
      <c r="D2" s="24" t="s">
        <v>1</v>
      </c>
      <c r="E2" s="24" t="s">
        <v>3</v>
      </c>
      <c r="F2" s="24" t="s">
        <v>7</v>
      </c>
      <c r="G2" s="24" t="s">
        <v>87</v>
      </c>
      <c r="H2" s="24" t="s">
        <v>119</v>
      </c>
    </row>
    <row r="3" spans="2:8" ht="113.4" customHeight="1" x14ac:dyDescent="0.3">
      <c r="B3" s="102">
        <v>1</v>
      </c>
      <c r="C3" s="102" t="s">
        <v>12</v>
      </c>
      <c r="D3" s="102" t="s">
        <v>45</v>
      </c>
      <c r="E3" s="104" t="s">
        <v>226</v>
      </c>
      <c r="F3" s="102">
        <v>2</v>
      </c>
      <c r="G3" s="32" t="s">
        <v>94</v>
      </c>
      <c r="H3" s="27" t="s">
        <v>88</v>
      </c>
    </row>
    <row r="4" spans="2:8" ht="138" customHeight="1" x14ac:dyDescent="0.3">
      <c r="B4" s="103"/>
      <c r="C4" s="103"/>
      <c r="D4" s="103"/>
      <c r="E4" s="105"/>
      <c r="F4" s="103"/>
      <c r="G4" s="31" t="s">
        <v>96</v>
      </c>
      <c r="H4" s="27" t="s">
        <v>113</v>
      </c>
    </row>
    <row r="5" spans="2:8" ht="135" customHeight="1" x14ac:dyDescent="0.3">
      <c r="B5" s="102">
        <v>2</v>
      </c>
      <c r="C5" s="102" t="s">
        <v>14</v>
      </c>
      <c r="D5" s="102" t="s">
        <v>46</v>
      </c>
      <c r="E5" s="104" t="s">
        <v>89</v>
      </c>
      <c r="F5" s="102">
        <v>1</v>
      </c>
      <c r="G5" s="32" t="s">
        <v>94</v>
      </c>
      <c r="H5" s="27" t="s">
        <v>95</v>
      </c>
    </row>
    <row r="6" spans="2:8" ht="187.2" customHeight="1" x14ac:dyDescent="0.3">
      <c r="B6" s="103"/>
      <c r="C6" s="103"/>
      <c r="D6" s="103"/>
      <c r="E6" s="105"/>
      <c r="F6" s="103"/>
      <c r="G6" s="31" t="s">
        <v>97</v>
      </c>
      <c r="H6" s="27" t="s">
        <v>98</v>
      </c>
    </row>
    <row r="7" spans="2:8" ht="126.6" customHeight="1" x14ac:dyDescent="0.3">
      <c r="B7" s="102">
        <v>3</v>
      </c>
      <c r="C7" s="102" t="s">
        <v>121</v>
      </c>
      <c r="D7" s="102" t="s">
        <v>124</v>
      </c>
      <c r="E7" s="104" t="s">
        <v>83</v>
      </c>
      <c r="F7" s="102">
        <v>2</v>
      </c>
      <c r="G7" s="32" t="s">
        <v>94</v>
      </c>
      <c r="H7" s="27" t="s">
        <v>99</v>
      </c>
    </row>
    <row r="8" spans="2:8" ht="136.94999999999999" customHeight="1" x14ac:dyDescent="0.3">
      <c r="B8" s="103"/>
      <c r="C8" s="103"/>
      <c r="D8" s="103"/>
      <c r="E8" s="105"/>
      <c r="F8" s="103"/>
      <c r="G8" s="31" t="s">
        <v>101</v>
      </c>
      <c r="H8" s="27" t="s">
        <v>100</v>
      </c>
    </row>
    <row r="9" spans="2:8" ht="133.19999999999999" customHeight="1" x14ac:dyDescent="0.3">
      <c r="B9" s="102">
        <v>4</v>
      </c>
      <c r="C9" s="102" t="s">
        <v>122</v>
      </c>
      <c r="D9" s="102" t="s">
        <v>123</v>
      </c>
      <c r="E9" s="104" t="s">
        <v>83</v>
      </c>
      <c r="F9" s="102">
        <v>1</v>
      </c>
      <c r="G9" s="32" t="s">
        <v>94</v>
      </c>
      <c r="H9" s="27" t="s">
        <v>99</v>
      </c>
    </row>
    <row r="10" spans="2:8" ht="161.4" customHeight="1" x14ac:dyDescent="0.3">
      <c r="B10" s="103"/>
      <c r="C10" s="103"/>
      <c r="D10" s="103"/>
      <c r="E10" s="105"/>
      <c r="F10" s="103"/>
      <c r="G10" s="31" t="s">
        <v>101</v>
      </c>
      <c r="H10" s="27" t="s">
        <v>100</v>
      </c>
    </row>
    <row r="11" spans="2:8" ht="120" customHeight="1" x14ac:dyDescent="0.3">
      <c r="B11" s="102">
        <v>5</v>
      </c>
      <c r="C11" s="102" t="s">
        <v>31</v>
      </c>
      <c r="D11" s="102" t="s">
        <v>47</v>
      </c>
      <c r="E11" s="104" t="s">
        <v>84</v>
      </c>
      <c r="F11" s="102" t="s">
        <v>92</v>
      </c>
      <c r="G11" s="32" t="s">
        <v>94</v>
      </c>
      <c r="H11" s="27" t="s">
        <v>103</v>
      </c>
    </row>
    <row r="12" spans="2:8" ht="195.6" customHeight="1" x14ac:dyDescent="0.3">
      <c r="B12" s="103"/>
      <c r="C12" s="103"/>
      <c r="D12" s="103"/>
      <c r="E12" s="105"/>
      <c r="F12" s="103"/>
      <c r="G12" s="27" t="s">
        <v>102</v>
      </c>
      <c r="H12" s="61" t="s">
        <v>228</v>
      </c>
    </row>
    <row r="13" spans="2:8" ht="164.4" customHeight="1" x14ac:dyDescent="0.3">
      <c r="B13" s="28">
        <v>6</v>
      </c>
      <c r="C13" s="28" t="s">
        <v>125</v>
      </c>
      <c r="D13" s="28" t="s">
        <v>48</v>
      </c>
      <c r="E13" s="29" t="s">
        <v>207</v>
      </c>
      <c r="F13" s="28">
        <v>2</v>
      </c>
      <c r="G13" s="27" t="s">
        <v>222</v>
      </c>
      <c r="H13" s="61" t="s">
        <v>104</v>
      </c>
    </row>
    <row r="14" spans="2:8" ht="140.4" customHeight="1" x14ac:dyDescent="0.3">
      <c r="B14" s="28">
        <v>7</v>
      </c>
      <c r="C14" s="28" t="s">
        <v>75</v>
      </c>
      <c r="D14" s="28" t="s">
        <v>131</v>
      </c>
      <c r="E14" s="29" t="s">
        <v>85</v>
      </c>
      <c r="F14" s="28">
        <v>1</v>
      </c>
      <c r="G14" s="27" t="s">
        <v>105</v>
      </c>
      <c r="H14" s="61" t="s">
        <v>229</v>
      </c>
    </row>
    <row r="15" spans="2:8" ht="409.6" hidden="1" x14ac:dyDescent="0.3">
      <c r="B15" s="28" t="s">
        <v>43</v>
      </c>
      <c r="C15" s="28"/>
      <c r="D15" s="28" t="s">
        <v>25</v>
      </c>
      <c r="E15" s="29" t="s">
        <v>85</v>
      </c>
      <c r="F15" s="28">
        <v>2</v>
      </c>
      <c r="G15" s="28" t="s">
        <v>58</v>
      </c>
      <c r="H15" s="27" t="s">
        <v>76</v>
      </c>
    </row>
    <row r="16" spans="2:8" ht="409.6" hidden="1" x14ac:dyDescent="0.3">
      <c r="B16" s="28" t="s">
        <v>33</v>
      </c>
      <c r="C16" s="28"/>
      <c r="D16" s="28" t="s">
        <v>26</v>
      </c>
      <c r="E16" s="29" t="s">
        <v>86</v>
      </c>
      <c r="F16" s="28">
        <v>1</v>
      </c>
      <c r="G16" s="28" t="s">
        <v>58</v>
      </c>
      <c r="H16" s="27" t="s">
        <v>8</v>
      </c>
    </row>
    <row r="17" spans="2:8" ht="231" hidden="1" x14ac:dyDescent="0.3">
      <c r="B17" s="28" t="s">
        <v>34</v>
      </c>
      <c r="C17" s="28"/>
      <c r="D17" s="28" t="s">
        <v>28</v>
      </c>
      <c r="E17" s="29" t="s">
        <v>86</v>
      </c>
      <c r="F17" s="28">
        <v>1</v>
      </c>
      <c r="G17" s="28" t="s">
        <v>58</v>
      </c>
      <c r="H17" s="27" t="s">
        <v>9</v>
      </c>
    </row>
    <row r="18" spans="2:8" ht="127.95" customHeight="1" x14ac:dyDescent="0.3">
      <c r="B18" s="102">
        <v>8</v>
      </c>
      <c r="C18" s="102" t="s">
        <v>126</v>
      </c>
      <c r="D18" s="102" t="s">
        <v>10</v>
      </c>
      <c r="E18" s="104" t="s">
        <v>208</v>
      </c>
      <c r="F18" s="102" t="s">
        <v>90</v>
      </c>
      <c r="G18" s="32" t="s">
        <v>94</v>
      </c>
      <c r="H18" s="27" t="s">
        <v>106</v>
      </c>
    </row>
    <row r="19" spans="2:8" ht="165.6" customHeight="1" x14ac:dyDescent="0.3">
      <c r="B19" s="106"/>
      <c r="C19" s="106"/>
      <c r="D19" s="106"/>
      <c r="E19" s="107"/>
      <c r="F19" s="106"/>
      <c r="G19" s="32" t="s">
        <v>109</v>
      </c>
      <c r="H19" s="27" t="s">
        <v>107</v>
      </c>
    </row>
    <row r="20" spans="2:8" ht="177.6" customHeight="1" x14ac:dyDescent="0.3">
      <c r="B20" s="103"/>
      <c r="C20" s="103"/>
      <c r="D20" s="103"/>
      <c r="E20" s="105"/>
      <c r="F20" s="103"/>
      <c r="G20" s="27" t="s">
        <v>108</v>
      </c>
      <c r="H20" s="27" t="s">
        <v>111</v>
      </c>
    </row>
    <row r="21" spans="2:8" ht="118.95" customHeight="1" x14ac:dyDescent="0.3">
      <c r="B21" s="102">
        <v>9</v>
      </c>
      <c r="C21" s="102" t="s">
        <v>127</v>
      </c>
      <c r="D21" s="102" t="s">
        <v>110</v>
      </c>
      <c r="E21" s="104" t="s">
        <v>208</v>
      </c>
      <c r="F21" s="102" t="s">
        <v>93</v>
      </c>
      <c r="G21" s="32" t="s">
        <v>94</v>
      </c>
      <c r="H21" s="27" t="s">
        <v>112</v>
      </c>
    </row>
    <row r="22" spans="2:8" ht="168.6" customHeight="1" x14ac:dyDescent="0.3">
      <c r="B22" s="106"/>
      <c r="C22" s="106"/>
      <c r="D22" s="106"/>
      <c r="E22" s="107"/>
      <c r="F22" s="106"/>
      <c r="G22" s="32" t="s">
        <v>109</v>
      </c>
      <c r="H22" s="27" t="s">
        <v>107</v>
      </c>
    </row>
    <row r="23" spans="2:8" ht="175.2" customHeight="1" x14ac:dyDescent="0.3">
      <c r="B23" s="103"/>
      <c r="C23" s="103"/>
      <c r="D23" s="103"/>
      <c r="E23" s="105"/>
      <c r="F23" s="103"/>
      <c r="G23" s="27" t="s">
        <v>108</v>
      </c>
      <c r="H23" s="27" t="s">
        <v>114</v>
      </c>
    </row>
    <row r="24" spans="2:8" ht="169.95" customHeight="1" x14ac:dyDescent="0.3">
      <c r="B24" s="102">
        <v>10</v>
      </c>
      <c r="C24" s="102" t="s">
        <v>128</v>
      </c>
      <c r="D24" s="102" t="s">
        <v>115</v>
      </c>
      <c r="E24" s="104" t="s">
        <v>209</v>
      </c>
      <c r="F24" s="102">
        <v>1</v>
      </c>
      <c r="G24" s="32" t="s">
        <v>94</v>
      </c>
      <c r="H24" s="30" t="s">
        <v>117</v>
      </c>
    </row>
    <row r="25" spans="2:8" ht="213" customHeight="1" x14ac:dyDescent="0.3">
      <c r="B25" s="103"/>
      <c r="C25" s="103"/>
      <c r="D25" s="103"/>
      <c r="E25" s="105"/>
      <c r="F25" s="103"/>
      <c r="G25" s="27" t="s">
        <v>116</v>
      </c>
      <c r="H25" s="27" t="s">
        <v>118</v>
      </c>
    </row>
    <row r="26" spans="2:8" ht="120.6" customHeight="1" x14ac:dyDescent="0.3">
      <c r="B26" s="102">
        <v>11</v>
      </c>
      <c r="C26" s="102" t="s">
        <v>20</v>
      </c>
      <c r="D26" s="102" t="s">
        <v>53</v>
      </c>
      <c r="E26" s="104" t="s">
        <v>220</v>
      </c>
      <c r="F26" s="102" t="s">
        <v>92</v>
      </c>
      <c r="G26" s="32" t="s">
        <v>94</v>
      </c>
      <c r="H26" s="27" t="s">
        <v>219</v>
      </c>
    </row>
    <row r="27" spans="2:8" ht="162" customHeight="1" x14ac:dyDescent="0.3">
      <c r="B27" s="103"/>
      <c r="C27" s="103"/>
      <c r="D27" s="103"/>
      <c r="E27" s="105"/>
      <c r="F27" s="103"/>
      <c r="G27" s="27" t="s">
        <v>120</v>
      </c>
      <c r="H27" s="61" t="s">
        <v>229</v>
      </c>
    </row>
    <row r="28" spans="2:8" ht="119.4" customHeight="1" x14ac:dyDescent="0.3">
      <c r="B28" s="102">
        <v>12</v>
      </c>
      <c r="C28" s="102" t="s">
        <v>22</v>
      </c>
      <c r="D28" s="102" t="s">
        <v>54</v>
      </c>
      <c r="E28" s="104" t="s">
        <v>224</v>
      </c>
      <c r="F28" s="102" t="s">
        <v>91</v>
      </c>
      <c r="G28" s="32" t="s">
        <v>94</v>
      </c>
      <c r="H28" s="108" t="s">
        <v>216</v>
      </c>
    </row>
    <row r="29" spans="2:8" ht="151.94999999999999" customHeight="1" x14ac:dyDescent="0.3">
      <c r="B29" s="103"/>
      <c r="C29" s="103"/>
      <c r="D29" s="103"/>
      <c r="E29" s="105"/>
      <c r="F29" s="103"/>
      <c r="G29" s="32" t="s">
        <v>227</v>
      </c>
      <c r="H29" s="109"/>
    </row>
    <row r="30" spans="2:8" ht="180.6" customHeight="1" x14ac:dyDescent="0.3">
      <c r="B30" s="28">
        <v>13</v>
      </c>
      <c r="C30" s="28" t="s">
        <v>129</v>
      </c>
      <c r="D30" s="28" t="s">
        <v>132</v>
      </c>
      <c r="E30" s="29" t="s">
        <v>210</v>
      </c>
      <c r="F30" s="28">
        <v>1</v>
      </c>
      <c r="G30" s="27" t="s">
        <v>59</v>
      </c>
      <c r="H30" s="61" t="s">
        <v>230</v>
      </c>
    </row>
    <row r="31" spans="2:8" ht="180.6" customHeight="1" x14ac:dyDescent="0.3">
      <c r="B31" s="28">
        <v>14</v>
      </c>
      <c r="C31" s="28" t="s">
        <v>130</v>
      </c>
      <c r="D31" s="28" t="s">
        <v>133</v>
      </c>
      <c r="E31" s="29" t="s">
        <v>211</v>
      </c>
      <c r="F31" s="28">
        <v>2</v>
      </c>
      <c r="G31" s="27" t="s">
        <v>59</v>
      </c>
      <c r="H31" s="61" t="s">
        <v>212</v>
      </c>
    </row>
  </sheetData>
  <sheetProtection algorithmName="SHA-512" hashValue="1oqELt2br656l9hfD4aFeOldq1ctQgQ2EoyzrA8LgONz9w50772pr57F88xGZMwGLRpGeeRs2DxVnFtoXO+pRA==" saltValue="b4GbpV0MHV5ApVuvGV8HIw==" spinCount="100000" sheet="1" objects="1" scenarios="1" selectLockedCells="1" selectUnlockedCells="1"/>
  <mergeCells count="51">
    <mergeCell ref="H28:H29"/>
    <mergeCell ref="B26:B27"/>
    <mergeCell ref="C26:C27"/>
    <mergeCell ref="D26:D27"/>
    <mergeCell ref="E26:E27"/>
    <mergeCell ref="F26:F27"/>
    <mergeCell ref="B28:B29"/>
    <mergeCell ref="C28:C29"/>
    <mergeCell ref="D28:D29"/>
    <mergeCell ref="E28:E29"/>
    <mergeCell ref="F28:F29"/>
    <mergeCell ref="B24:B25"/>
    <mergeCell ref="C24:C25"/>
    <mergeCell ref="D24:D25"/>
    <mergeCell ref="E24:E25"/>
    <mergeCell ref="F24:F25"/>
    <mergeCell ref="B18:B20"/>
    <mergeCell ref="C18:C20"/>
    <mergeCell ref="D18:D20"/>
    <mergeCell ref="E18:E20"/>
    <mergeCell ref="F18:F20"/>
    <mergeCell ref="B21:B23"/>
    <mergeCell ref="C21:C23"/>
    <mergeCell ref="D21:D23"/>
    <mergeCell ref="E21:E23"/>
    <mergeCell ref="F21:F23"/>
    <mergeCell ref="B9:B10"/>
    <mergeCell ref="C9:C10"/>
    <mergeCell ref="D9:D10"/>
    <mergeCell ref="E9:E10"/>
    <mergeCell ref="F9:F10"/>
    <mergeCell ref="B11:B12"/>
    <mergeCell ref="C11:C12"/>
    <mergeCell ref="D11:D12"/>
    <mergeCell ref="E11:E12"/>
    <mergeCell ref="F11:F12"/>
    <mergeCell ref="B5:B6"/>
    <mergeCell ref="C5:C6"/>
    <mergeCell ref="D5:D6"/>
    <mergeCell ref="E5:E6"/>
    <mergeCell ref="F5:F6"/>
    <mergeCell ref="B7:B8"/>
    <mergeCell ref="C7:C8"/>
    <mergeCell ref="D7:D8"/>
    <mergeCell ref="E7:E8"/>
    <mergeCell ref="F7:F8"/>
    <mergeCell ref="B3:B4"/>
    <mergeCell ref="C3:C4"/>
    <mergeCell ref="D3:D4"/>
    <mergeCell ref="E3:E4"/>
    <mergeCell ref="F3:F4"/>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0131-0336-487B-8CEA-DC79EEA2BBB9}">
  <dimension ref="B1:U54"/>
  <sheetViews>
    <sheetView zoomScale="130" zoomScaleNormal="130" workbookViewId="0">
      <pane ySplit="5" topLeftCell="A6" activePane="bottomLeft" state="frozen"/>
      <selection pane="bottomLeft" activeCell="S2" sqref="S2:T5"/>
    </sheetView>
  </sheetViews>
  <sheetFormatPr defaultColWidth="8.6640625" defaultRowHeight="13.95" customHeight="1" x14ac:dyDescent="0.3"/>
  <cols>
    <col min="1" max="1" width="1.08203125" style="16" customWidth="1"/>
    <col min="2" max="2" width="4.25" style="16" customWidth="1"/>
    <col min="3" max="3" width="2.33203125" style="16" customWidth="1"/>
    <col min="4" max="4" width="4.25" style="16" customWidth="1"/>
    <col min="5" max="5" width="13.08203125" style="16" customWidth="1"/>
    <col min="6" max="6" width="14.75" style="16" customWidth="1"/>
    <col min="7" max="7" width="13.75" style="16" customWidth="1"/>
    <col min="8" max="8" width="19.75" style="16" customWidth="1"/>
    <col min="9" max="9" width="4.33203125" style="16" customWidth="1"/>
    <col min="10" max="10" width="5" style="16" customWidth="1"/>
    <col min="11" max="11" width="4.25" style="16" customWidth="1"/>
    <col min="12" max="12" width="4.4140625" style="16" customWidth="1"/>
    <col min="13" max="13" width="3.9140625" style="16" customWidth="1"/>
    <col min="14" max="15" width="3.75" style="16" customWidth="1"/>
    <col min="16" max="16" width="4.33203125" style="16" customWidth="1"/>
    <col min="17" max="17" width="6.75" style="16" customWidth="1"/>
    <col min="18" max="18" width="0.4140625" style="16" customWidth="1"/>
    <col min="19" max="19" width="2.08203125" style="16" customWidth="1"/>
    <col min="20" max="20" width="1.58203125" style="16" customWidth="1"/>
    <col min="21" max="21" width="0.75" style="16" customWidth="1"/>
    <col min="22" max="16384" width="8.6640625" style="16"/>
  </cols>
  <sheetData>
    <row r="1" spans="2:21" ht="4.95" customHeight="1" thickBot="1" x14ac:dyDescent="0.35"/>
    <row r="2" spans="2:21" ht="23.4" customHeight="1" thickTop="1" thickBot="1" x14ac:dyDescent="0.35">
      <c r="C2" s="184" t="s">
        <v>66</v>
      </c>
      <c r="D2" s="185"/>
      <c r="E2" s="99">
        <v>113</v>
      </c>
      <c r="F2"/>
      <c r="G2" s="5" t="s">
        <v>69</v>
      </c>
      <c r="H2" s="20">
        <v>2</v>
      </c>
      <c r="I2" s="186" t="s">
        <v>214</v>
      </c>
      <c r="J2" s="187"/>
      <c r="K2" s="100">
        <v>2</v>
      </c>
      <c r="L2" s="21" t="s">
        <v>80</v>
      </c>
      <c r="M2" s="22">
        <f>ROUNDDOWN(IF(K2&gt;30,6,K2/5),0)</f>
        <v>0</v>
      </c>
      <c r="N2" s="59" t="s">
        <v>206</v>
      </c>
      <c r="O2" s="188"/>
      <c r="P2" s="189"/>
      <c r="Q2" s="190"/>
      <c r="S2" s="117" t="str">
        <f>HYPERLINK("#D48","點此移至空白欄位填寫")</f>
        <v>點此移至空白欄位填寫</v>
      </c>
      <c r="T2" s="117"/>
      <c r="U2" s="17"/>
    </row>
    <row r="3" spans="2:21" ht="4.2" customHeight="1" thickBot="1" x14ac:dyDescent="0.35">
      <c r="S3" s="117"/>
      <c r="T3" s="117"/>
      <c r="U3" s="18"/>
    </row>
    <row r="4" spans="2:21" ht="12.6" customHeight="1" thickBot="1" x14ac:dyDescent="0.35">
      <c r="B4" s="133" t="s">
        <v>82</v>
      </c>
      <c r="C4" s="191" t="s">
        <v>67</v>
      </c>
      <c r="D4" s="192"/>
      <c r="E4" s="192"/>
      <c r="F4" s="192"/>
      <c r="G4" s="192"/>
      <c r="H4" s="192"/>
      <c r="I4" s="192"/>
      <c r="J4" s="192"/>
      <c r="K4" s="192"/>
      <c r="L4" s="193" t="s">
        <v>68</v>
      </c>
      <c r="M4" s="194"/>
      <c r="N4" s="194"/>
      <c r="O4" s="194"/>
      <c r="P4" s="194"/>
      <c r="Q4" s="195"/>
      <c r="S4" s="117"/>
      <c r="T4" s="117"/>
      <c r="U4" s="18"/>
    </row>
    <row r="5" spans="2:21" ht="31.2" customHeight="1" thickBot="1" x14ac:dyDescent="0.35">
      <c r="B5" s="134"/>
      <c r="C5" s="6" t="s">
        <v>0</v>
      </c>
      <c r="D5" s="64" t="s">
        <v>236</v>
      </c>
      <c r="E5" s="65" t="s">
        <v>70</v>
      </c>
      <c r="F5" s="6" t="s">
        <v>72</v>
      </c>
      <c r="G5" s="196" t="s">
        <v>2</v>
      </c>
      <c r="H5" s="197"/>
      <c r="I5" s="66" t="s">
        <v>235</v>
      </c>
      <c r="J5" s="67" t="s">
        <v>71</v>
      </c>
      <c r="K5" s="68" t="s">
        <v>145</v>
      </c>
      <c r="L5" s="101" t="s">
        <v>231</v>
      </c>
      <c r="M5" s="69" t="s">
        <v>232</v>
      </c>
      <c r="N5" s="70" t="s">
        <v>233</v>
      </c>
      <c r="O5" s="69" t="s">
        <v>234</v>
      </c>
      <c r="P5" s="71" t="s">
        <v>218</v>
      </c>
      <c r="Q5" s="70" t="s">
        <v>168</v>
      </c>
      <c r="S5" s="117"/>
      <c r="T5" s="117"/>
      <c r="U5" s="18"/>
    </row>
    <row r="6" spans="2:21" ht="13.95" customHeight="1" thickTop="1" x14ac:dyDescent="0.3">
      <c r="B6" s="135" t="s">
        <v>81</v>
      </c>
      <c r="C6" s="118">
        <f>IF(E6&lt;&gt;"",1,"")</f>
        <v>1</v>
      </c>
      <c r="D6" s="174">
        <v>111</v>
      </c>
      <c r="E6" s="174" t="s">
        <v>13</v>
      </c>
      <c r="F6" s="127" t="str">
        <f>_xlfn.IFNA(VLOOKUP(E6,對照用!$B:$C,2,0)," ")</f>
        <v>教育部
資深優良教師</v>
      </c>
      <c r="G6" s="72" t="str" cm="1">
        <f t="array" ref="G6">IFERROR(INDEX(對照用!$B$1:$D$103,SMALL(IF(對照用!$B$1:$B$103=E6,ROW($C$1:$C$103),"X"),MOD(ROW()+1,7)+1),3),"")</f>
        <v>1.獲獎年度 :</v>
      </c>
      <c r="H6" s="73">
        <v>110</v>
      </c>
      <c r="I6" s="183">
        <v>1</v>
      </c>
      <c r="J6" s="201"/>
      <c r="K6" s="204"/>
      <c r="L6" s="160">
        <v>111</v>
      </c>
      <c r="M6" s="163">
        <f>IF(L6="X","X",IF(L6&lt;&gt;0,L6+9,""))</f>
        <v>120</v>
      </c>
      <c r="N6" s="163" t="str">
        <f>IF(L6="","",IF(L6="X","X",IF($E$2&lt;L6,"X
未達首次列計年度",IF($E$2&gt;M6,"X
已過審核範圍","V"))))</f>
        <v>V</v>
      </c>
      <c r="O6" s="165"/>
      <c r="P6" s="152">
        <f>IF(N6="X
未達首次列計年度",0,IF(N6="X
已過審核範圍",0,IF(N6="X",0,IF(N6="","",IF(O6&lt;&gt;"",O6,I6)))))</f>
        <v>1</v>
      </c>
      <c r="Q6" s="154"/>
    </row>
    <row r="7" spans="2:21" ht="13.95" customHeight="1" x14ac:dyDescent="0.3">
      <c r="B7" s="136"/>
      <c r="C7" s="119"/>
      <c r="D7" s="175"/>
      <c r="E7" s="175"/>
      <c r="F7" s="128"/>
      <c r="G7" s="57" t="str" cm="1">
        <f t="array" ref="G7">IFERROR(INDEX(對照用!$B$1:$D$103,SMALL(IF(對照用!$B$1:$B$103=E6,ROW($C$1:$C$103),"X"),MOD(ROW()+1,7)+1),3),"")</f>
        <v>-</v>
      </c>
      <c r="H7" s="74"/>
      <c r="I7" s="172"/>
      <c r="J7" s="202"/>
      <c r="K7" s="205"/>
      <c r="L7" s="161"/>
      <c r="M7" s="142"/>
      <c r="N7" s="142" t="str">
        <f>IF(L6="","",IF(L6="X","X",IF($E$2&lt;L6,"X
未達首次列計年度",IF($E$2&gt;M6,"X
已過審核範圍","V"))))</f>
        <v>V</v>
      </c>
      <c r="O7" s="145"/>
      <c r="P7" s="110"/>
      <c r="Q7" s="155"/>
    </row>
    <row r="8" spans="2:21" ht="13.95" customHeight="1" x14ac:dyDescent="0.3">
      <c r="B8" s="136"/>
      <c r="C8" s="119"/>
      <c r="D8" s="175"/>
      <c r="E8" s="175"/>
      <c r="F8" s="128"/>
      <c r="G8" s="57" t="str" cm="1">
        <f t="array" ref="G8">IFERROR(INDEX(對照用!$B$1:$D$103,SMALL(IF(對照用!$B$1:$B$103=E6,ROW($C$1:$C$103),"X"),MOD(ROW()+1,7)+1),3),"")</f>
        <v>-</v>
      </c>
      <c r="H8" s="74"/>
      <c r="I8" s="172"/>
      <c r="J8" s="202"/>
      <c r="K8" s="205"/>
      <c r="L8" s="161"/>
      <c r="M8" s="142"/>
      <c r="N8" s="142" t="str">
        <f>IF(L6="","",IF(L6="X","X",IF($E$2&lt;L6,"X
未達首次列計年度",IF($E$2&gt;M6,"X
已過審核範圍","V"))))</f>
        <v>V</v>
      </c>
      <c r="O8" s="145"/>
      <c r="P8" s="110"/>
      <c r="Q8" s="155"/>
    </row>
    <row r="9" spans="2:21" ht="13.95" customHeight="1" x14ac:dyDescent="0.3">
      <c r="B9" s="136"/>
      <c r="C9" s="119"/>
      <c r="D9" s="175"/>
      <c r="E9" s="175"/>
      <c r="F9" s="128"/>
      <c r="G9" s="57" t="str" cm="1">
        <f t="array" ref="G9">IFERROR(INDEX(對照用!$B$1:$D$103,SMALL(IF(對照用!$B$1:$B$103=E6,ROW($C$1:$C$103),"X"),MOD(ROW()+1,7)+1),3),"")</f>
        <v>-</v>
      </c>
      <c r="H9" s="74"/>
      <c r="I9" s="172"/>
      <c r="J9" s="202"/>
      <c r="K9" s="205"/>
      <c r="L9" s="161"/>
      <c r="M9" s="142"/>
      <c r="N9" s="142" t="str">
        <f>IF(L6="","",IF(L6="X","X",IF($E$2&lt;L6,"X
未達首次列計年度",IF($E$2&gt;M6,"X
已過審核範圍","V"))))</f>
        <v>V</v>
      </c>
      <c r="O9" s="145"/>
      <c r="P9" s="110"/>
      <c r="Q9" s="155"/>
    </row>
    <row r="10" spans="2:21" ht="13.95" customHeight="1" x14ac:dyDescent="0.3">
      <c r="B10" s="136"/>
      <c r="C10" s="119"/>
      <c r="D10" s="175"/>
      <c r="E10" s="175"/>
      <c r="F10" s="128"/>
      <c r="G10" s="57" t="str" cm="1">
        <f t="array" ref="G10">IFERROR(INDEX(對照用!$B$1:$D$103,SMALL(IF(對照用!$B$1:$B$103=E6,ROW($C$1:$C$103),"X"),MOD(ROW()+1,7)+1),3),"")</f>
        <v>-</v>
      </c>
      <c r="H10" s="74"/>
      <c r="I10" s="172"/>
      <c r="J10" s="202"/>
      <c r="K10" s="205"/>
      <c r="L10" s="161"/>
      <c r="M10" s="142"/>
      <c r="N10" s="142" t="str">
        <f>IF(L6="","",IF(L6="X","X",IF($E$2&lt;L6,"X
未達首次列計年度",IF($E$2&gt;M6,"X
已過審核範圍","V"))))</f>
        <v>V</v>
      </c>
      <c r="O10" s="145"/>
      <c r="P10" s="110"/>
      <c r="Q10" s="155"/>
    </row>
    <row r="11" spans="2:21" ht="17.399999999999999" customHeight="1" thickBot="1" x14ac:dyDescent="0.35">
      <c r="B11" s="137"/>
      <c r="C11" s="120"/>
      <c r="D11" s="176"/>
      <c r="E11" s="176"/>
      <c r="F11" s="129"/>
      <c r="G11" s="75" t="str" cm="1">
        <f t="array" ref="G11">IFERROR(INDEX(對照用!$B$1:$D$103,SMALL(IF(對照用!$B$1:$B$103=E6,ROW($C$1:$C$103),"X"),MOD(ROW()+1,7)+1),3),"")</f>
        <v>-</v>
      </c>
      <c r="H11" s="76"/>
      <c r="I11" s="173"/>
      <c r="J11" s="203"/>
      <c r="K11" s="206"/>
      <c r="L11" s="162"/>
      <c r="M11" s="164"/>
      <c r="N11" s="164" t="str">
        <f>IF(L6="","",IF(L6="X","X",IF($E$2&lt;L6,"X
未達首次列計年度",IF($E$2&gt;M6,"X
已過審核範圍","V"))))</f>
        <v>V</v>
      </c>
      <c r="O11" s="166"/>
      <c r="P11" s="153"/>
      <c r="Q11" s="156"/>
    </row>
    <row r="12" spans="2:21" ht="4.2" customHeight="1" thickTop="1" thickBot="1" x14ac:dyDescent="0.35">
      <c r="B12" s="77"/>
      <c r="C12" s="78"/>
      <c r="D12" s="78"/>
      <c r="E12" s="78"/>
      <c r="F12" s="77"/>
      <c r="G12" s="79"/>
      <c r="H12" s="78"/>
      <c r="I12" s="80"/>
      <c r="J12" s="78"/>
      <c r="K12" s="78"/>
      <c r="L12" s="78"/>
      <c r="M12" s="78"/>
      <c r="N12" s="78"/>
      <c r="O12" s="80"/>
      <c r="P12" s="81"/>
      <c r="Q12" s="78"/>
    </row>
    <row r="13" spans="2:21" ht="13.95" customHeight="1" thickTop="1" x14ac:dyDescent="0.3">
      <c r="B13" s="135" t="s">
        <v>146</v>
      </c>
      <c r="C13" s="198" t="str">
        <f>IF(E13&lt;&gt;"",C6+1,"")</f>
        <v/>
      </c>
      <c r="D13" s="157">
        <v>113</v>
      </c>
      <c r="E13" s="174"/>
      <c r="F13" s="127" t="str">
        <f>_xlfn.IFNA(VLOOKUP(E13,對照用!$B:$C,2,0)," ")</f>
        <v xml:space="preserve"> </v>
      </c>
      <c r="G13" s="72" t="str" cm="1">
        <f t="array" ref="G13">IFERROR(INDEX(對照用!$B$1:$D$103,SMALL(IF(對照用!$B$1:$B$103=E13,ROW($C$1:$C$103),"X"),MOD(ROW()+1,7)+1),3),"")</f>
        <v/>
      </c>
      <c r="H13" s="73"/>
      <c r="I13" s="183"/>
      <c r="J13" s="174"/>
      <c r="K13" s="177"/>
      <c r="L13" s="118"/>
      <c r="M13" s="163" t="str">
        <f t="shared" ref="M13" si="0">IF(L13="X","X",IF(L13&lt;&gt;0,L13+9,""))</f>
        <v/>
      </c>
      <c r="N13" s="163" t="str">
        <f>IF(L13="","",IF(L13="X","X",IF($E$2&lt;L13,"X
未達首次列計年度",IF($E$2&gt;M13,"X
已過審核範圍","V"))))</f>
        <v/>
      </c>
      <c r="O13" s="165"/>
      <c r="P13" s="152" t="str">
        <f>IF(N13="X
未達首次列計年度",0,IF(N13="X
已過審核範圍",0,IF(N13="X",0,IF(N13="","",IF(O13&lt;&gt;"",O13,I13)))))</f>
        <v/>
      </c>
      <c r="Q13" s="154"/>
    </row>
    <row r="14" spans="2:21" ht="13.95" customHeight="1" x14ac:dyDescent="0.3">
      <c r="B14" s="136"/>
      <c r="C14" s="199"/>
      <c r="D14" s="158"/>
      <c r="E14" s="175"/>
      <c r="F14" s="128"/>
      <c r="G14" s="57" t="str" cm="1">
        <f t="array" ref="G14">IFERROR(INDEX(對照用!$B$1:$D$103,SMALL(IF(對照用!$B$1:$B$103=E13,ROW($C$1:$C$103),"X"),MOD(ROW()+1,7)+1),3),"")</f>
        <v/>
      </c>
      <c r="H14" s="74"/>
      <c r="I14" s="172"/>
      <c r="J14" s="175"/>
      <c r="K14" s="178"/>
      <c r="L14" s="119"/>
      <c r="M14" s="142"/>
      <c r="N14" s="142" t="str">
        <f>IF(L13="","",IF(L13="X","X",IF($E$2&lt;L13,"X
未達首次列計年度",IF($E$2&gt;M13,"X
已過審核範圍","V"))))</f>
        <v/>
      </c>
      <c r="O14" s="145"/>
      <c r="P14" s="110"/>
      <c r="Q14" s="155"/>
    </row>
    <row r="15" spans="2:21" ht="13.95" customHeight="1" x14ac:dyDescent="0.3">
      <c r="B15" s="136"/>
      <c r="C15" s="199"/>
      <c r="D15" s="158"/>
      <c r="E15" s="175"/>
      <c r="F15" s="128"/>
      <c r="G15" s="57" t="str" cm="1">
        <f t="array" ref="G15">IFERROR(INDEX(對照用!$B$1:$D$103,SMALL(IF(對照用!$B$1:$B$103=E13,ROW($C$1:$C$103),"X"),MOD(ROW()+1,7)+1),3),"")</f>
        <v/>
      </c>
      <c r="H15" s="74"/>
      <c r="I15" s="172"/>
      <c r="J15" s="175"/>
      <c r="K15" s="178"/>
      <c r="L15" s="119"/>
      <c r="M15" s="142"/>
      <c r="N15" s="142" t="str">
        <f>IF(L13="","",IF(L13="X","X",IF($E$2&lt;L13,"X
未達首次列計年度",IF($E$2&gt;M13,"X
已過審核範圍","V"))))</f>
        <v/>
      </c>
      <c r="O15" s="145"/>
      <c r="P15" s="110"/>
      <c r="Q15" s="155"/>
    </row>
    <row r="16" spans="2:21" ht="13.95" customHeight="1" x14ac:dyDescent="0.3">
      <c r="B16" s="136"/>
      <c r="C16" s="199"/>
      <c r="D16" s="158"/>
      <c r="E16" s="175"/>
      <c r="F16" s="128"/>
      <c r="G16" s="57" t="str" cm="1">
        <f t="array" ref="G16">IFERROR(INDEX(對照用!$B$1:$D$103,SMALL(IF(對照用!$B$1:$B$103=E13,ROW($C$1:$C$103),"X"),MOD(ROW()+1,7)+1),3),"")</f>
        <v/>
      </c>
      <c r="H16" s="74"/>
      <c r="I16" s="172"/>
      <c r="J16" s="175"/>
      <c r="K16" s="178"/>
      <c r="L16" s="119"/>
      <c r="M16" s="142"/>
      <c r="N16" s="142" t="str">
        <f>IF(L13="","",IF(L13="X","X",IF($E$2&lt;L13,"X
未達首次列計年度",IF($E$2&gt;M13,"X
已過審核範圍","V"))))</f>
        <v/>
      </c>
      <c r="O16" s="145"/>
      <c r="P16" s="110"/>
      <c r="Q16" s="155"/>
    </row>
    <row r="17" spans="2:17" ht="13.95" customHeight="1" x14ac:dyDescent="0.3">
      <c r="B17" s="136"/>
      <c r="C17" s="199"/>
      <c r="D17" s="158"/>
      <c r="E17" s="175"/>
      <c r="F17" s="128"/>
      <c r="G17" s="57" t="str" cm="1">
        <f t="array" ref="G17">IFERROR(INDEX(對照用!$B$1:$D$103,SMALL(IF(對照用!$B$1:$B$103=E13,ROW($C$1:$C$103),"X"),MOD(ROW()+1,7)+1),3),"")</f>
        <v/>
      </c>
      <c r="H17" s="74"/>
      <c r="I17" s="172"/>
      <c r="J17" s="175"/>
      <c r="K17" s="178"/>
      <c r="L17" s="119"/>
      <c r="M17" s="142"/>
      <c r="N17" s="142" t="str">
        <f>IF(L13="","",IF(L13="X","X",IF($E$2&lt;L13,"X
未達首次列計年度",IF($E$2&gt;M13,"X
已過審核範圍","V"))))</f>
        <v/>
      </c>
      <c r="O17" s="145"/>
      <c r="P17" s="110"/>
      <c r="Q17" s="155"/>
    </row>
    <row r="18" spans="2:17" ht="13.95" customHeight="1" thickBot="1" x14ac:dyDescent="0.35">
      <c r="B18" s="137"/>
      <c r="C18" s="200"/>
      <c r="D18" s="159"/>
      <c r="E18" s="176"/>
      <c r="F18" s="129"/>
      <c r="G18" s="75" t="str" cm="1">
        <f t="array" ref="G18">IFERROR(INDEX(對照用!$B$1:$D$103,SMALL(IF(對照用!$B$1:$B$103=E13,ROW($C$1:$C$103),"X"),MOD(ROW()+1,7)+1),3),"")</f>
        <v/>
      </c>
      <c r="H18" s="76"/>
      <c r="I18" s="173"/>
      <c r="J18" s="176"/>
      <c r="K18" s="179"/>
      <c r="L18" s="120"/>
      <c r="M18" s="164"/>
      <c r="N18" s="164" t="str">
        <f>IF(L13="","",IF(L13="X","X",IF($E$2&lt;L13,"X
未達首次列計年度",IF($E$2&gt;M13,"X
已過審核範圍","V"))))</f>
        <v/>
      </c>
      <c r="O18" s="166"/>
      <c r="P18" s="153"/>
      <c r="Q18" s="156"/>
    </row>
    <row r="19" spans="2:17" ht="4.2" customHeight="1" thickTop="1" thickBot="1" x14ac:dyDescent="0.35">
      <c r="B19" s="77"/>
      <c r="C19" s="78"/>
      <c r="D19" s="78"/>
      <c r="E19" s="78"/>
      <c r="F19" s="77"/>
      <c r="G19" s="79"/>
      <c r="H19" s="78"/>
      <c r="I19" s="80"/>
      <c r="J19" s="78"/>
      <c r="K19" s="78"/>
      <c r="L19" s="78"/>
      <c r="M19" s="78"/>
      <c r="N19" s="78"/>
      <c r="O19" s="80"/>
      <c r="P19" s="82"/>
      <c r="Q19" s="83"/>
    </row>
    <row r="20" spans="2:17" ht="16.2" customHeight="1" thickTop="1" x14ac:dyDescent="0.3">
      <c r="B20" s="135" t="s">
        <v>147</v>
      </c>
      <c r="C20" s="118">
        <v>2</v>
      </c>
      <c r="D20" s="124">
        <v>113</v>
      </c>
      <c r="E20" s="157" t="s">
        <v>31</v>
      </c>
      <c r="F20" s="180" t="str">
        <f>_xlfn.IFNA(VLOOKUP(E20,對照用!$B:$C,2,0)," ")</f>
        <v>獲教育部補助
教學相關專案
並擔任計畫主持人</v>
      </c>
      <c r="G20" s="72" t="str" cm="1">
        <f t="array" ref="G20">IFERROR(INDEX(對照用!$B$1:$D$103,SMALL(IF(對照用!$B$1:$B$103=E20,ROW($C$1:$C$103),"X"),MOD(ROW()+1,7)+1),3),"")</f>
        <v>1.計畫名稱 :</v>
      </c>
      <c r="H20" s="73"/>
      <c r="I20" s="183"/>
      <c r="J20" s="174"/>
      <c r="K20" s="177"/>
      <c r="L20" s="118"/>
      <c r="M20" s="163" t="str">
        <f t="shared" ref="M20" si="1">IF(L20="X","X",IF(L20&lt;&gt;0,L20+9,""))</f>
        <v/>
      </c>
      <c r="N20" s="163" t="str">
        <f t="shared" ref="N20" si="2">IF(L20="","",IF(L20="X","X",IF($E$2&lt;L20,"X
未達首次列計年度",IF($E$2&gt;M20,"X
已過審核範圍","V"))))</f>
        <v/>
      </c>
      <c r="O20" s="165"/>
      <c r="P20" s="152" t="str">
        <f>IF(N20="X
未達首次列計年度",0,IF(N20="X
已過審核範圍",0,IF(N20="X",0,IF(N20="","",IF(O20&lt;&gt;"",O20,I20)))))</f>
        <v/>
      </c>
      <c r="Q20" s="155"/>
    </row>
    <row r="21" spans="2:17" ht="16.2" customHeight="1" x14ac:dyDescent="0.3">
      <c r="B21" s="136"/>
      <c r="C21" s="119"/>
      <c r="D21" s="125"/>
      <c r="E21" s="158"/>
      <c r="F21" s="181"/>
      <c r="G21" s="57" t="str" cm="1">
        <f t="array" ref="G21">IFERROR(INDEX(對照用!$B$1:$D$103,SMALL(IF(對照用!$B$1:$B$103=E20,ROW($C$1:$C$103),"X"),MOD(ROW()+1,7)+1),3),"")</f>
        <v>2.執行起迄 :</v>
      </c>
      <c r="H21" s="74"/>
      <c r="I21" s="172"/>
      <c r="J21" s="175"/>
      <c r="K21" s="178"/>
      <c r="L21" s="119"/>
      <c r="M21" s="142"/>
      <c r="N21" s="142" t="str">
        <f t="shared" ref="N21" si="3">IF(L20="","",IF(L20="X","X",IF($E$2&lt;L20,"X
未達首次列計年度",IF($E$2&gt;M20,"X
已過審核範圍","V"))))</f>
        <v/>
      </c>
      <c r="O21" s="145"/>
      <c r="P21" s="110"/>
      <c r="Q21" s="155"/>
    </row>
    <row r="22" spans="2:17" ht="16.2" customHeight="1" x14ac:dyDescent="0.3">
      <c r="B22" s="136"/>
      <c r="C22" s="119"/>
      <c r="D22" s="125"/>
      <c r="E22" s="158"/>
      <c r="F22" s="181"/>
      <c r="G22" s="57" t="str" cm="1">
        <f t="array" ref="G22">IFERROR(INDEX(對照用!$B$1:$D$103,SMALL(IF(對照用!$B$1:$B$103=E20,ROW($C$1:$C$103),"X"),MOD(ROW()+1,7)+1),3),"")</f>
        <v>3.所有主持人 :</v>
      </c>
      <c r="H22" s="74"/>
      <c r="I22" s="172"/>
      <c r="J22" s="175"/>
      <c r="K22" s="178"/>
      <c r="L22" s="119"/>
      <c r="M22" s="142"/>
      <c r="N22" s="142" t="str">
        <f t="shared" ref="N22" si="4">IF(L20="","",IF(L20="X","X",IF($E$2&lt;L20,"X
未達首次列計年度",IF($E$2&gt;M20,"X
已過審核範圍","V"))))</f>
        <v/>
      </c>
      <c r="O22" s="145"/>
      <c r="P22" s="110"/>
      <c r="Q22" s="155"/>
    </row>
    <row r="23" spans="2:17" ht="16.2" customHeight="1" x14ac:dyDescent="0.3">
      <c r="B23" s="136"/>
      <c r="C23" s="119"/>
      <c r="D23" s="125"/>
      <c r="E23" s="158"/>
      <c r="F23" s="181"/>
      <c r="G23" s="57" t="str" cm="1">
        <f t="array" ref="G23">IFERROR(INDEX(對照用!$B$1:$D$103,SMALL(IF(對照用!$B$1:$B$103=E20,ROW($C$1:$C$103),"X"),MOD(ROW()+1,7)+1),3),"")</f>
        <v>-</v>
      </c>
      <c r="H23" s="74"/>
      <c r="I23" s="172"/>
      <c r="J23" s="175"/>
      <c r="K23" s="178"/>
      <c r="L23" s="119"/>
      <c r="M23" s="142"/>
      <c r="N23" s="142" t="str">
        <f t="shared" ref="N23" si="5">IF(L20="","",IF(L20="X","X",IF($E$2&lt;L20,"X
未達首次列計年度",IF($E$2&gt;M20,"X
已過審核範圍","V"))))</f>
        <v/>
      </c>
      <c r="O23" s="145"/>
      <c r="P23" s="110"/>
      <c r="Q23" s="155"/>
    </row>
    <row r="24" spans="2:17" ht="16.2" customHeight="1" x14ac:dyDescent="0.3">
      <c r="B24" s="136"/>
      <c r="C24" s="119"/>
      <c r="D24" s="125"/>
      <c r="E24" s="158"/>
      <c r="F24" s="181"/>
      <c r="G24" s="57" t="str" cm="1">
        <f t="array" ref="G24">IFERROR(INDEX(對照用!$B$1:$D$103,SMALL(IF(對照用!$B$1:$B$103=E20,ROW($C$1:$C$103),"X"),MOD(ROW()+1,7)+1),3),"")</f>
        <v>-</v>
      </c>
      <c r="H24" s="74"/>
      <c r="I24" s="172"/>
      <c r="J24" s="175"/>
      <c r="K24" s="178"/>
      <c r="L24" s="119"/>
      <c r="M24" s="142"/>
      <c r="N24" s="142" t="str">
        <f t="shared" ref="N24" si="6">IF(L20="","",IF(L20="X","X",IF($E$2&lt;L20,"X
未達首次列計年度",IF($E$2&gt;M20,"X
已過審核範圍","V"))))</f>
        <v/>
      </c>
      <c r="O24" s="145"/>
      <c r="P24" s="110"/>
      <c r="Q24" s="155"/>
    </row>
    <row r="25" spans="2:17" ht="16.2" customHeight="1" thickBot="1" x14ac:dyDescent="0.35">
      <c r="B25" s="137"/>
      <c r="C25" s="120"/>
      <c r="D25" s="126"/>
      <c r="E25" s="159"/>
      <c r="F25" s="182"/>
      <c r="G25" s="75" t="str" cm="1">
        <f t="array" ref="G25">IFERROR(INDEX(對照用!$B$1:$D$103,SMALL(IF(對照用!$B$1:$B$103=E20,ROW($C$1:$C$103),"X"),MOD(ROW()+1,7)+1),3),"")</f>
        <v>-</v>
      </c>
      <c r="H25" s="76"/>
      <c r="I25" s="173"/>
      <c r="J25" s="176"/>
      <c r="K25" s="179"/>
      <c r="L25" s="120"/>
      <c r="M25" s="164"/>
      <c r="N25" s="164" t="str">
        <f t="shared" ref="N25" si="7">IF(L20="","",IF(L20="X","X",IF($E$2&lt;L20,"X
未達首次列計年度",IF($E$2&gt;M20,"X
已過審核範圍","V"))))</f>
        <v/>
      </c>
      <c r="O25" s="166"/>
      <c r="P25" s="153"/>
      <c r="Q25" s="156"/>
    </row>
    <row r="26" spans="2:17" ht="4.2" customHeight="1" thickTop="1" thickBot="1" x14ac:dyDescent="0.35">
      <c r="B26" s="77"/>
      <c r="C26" s="78"/>
      <c r="D26" s="78"/>
      <c r="E26" s="78"/>
      <c r="F26" s="77"/>
      <c r="G26" s="79"/>
      <c r="H26" s="78"/>
      <c r="I26" s="80"/>
      <c r="J26" s="78"/>
      <c r="K26" s="78"/>
      <c r="L26" s="78"/>
      <c r="M26" s="78"/>
      <c r="N26" s="78"/>
      <c r="O26" s="80"/>
      <c r="P26" s="82"/>
      <c r="Q26" s="83"/>
    </row>
    <row r="27" spans="2:17" ht="15" customHeight="1" thickTop="1" thickBot="1" x14ac:dyDescent="0.35">
      <c r="B27" s="135" t="s">
        <v>148</v>
      </c>
      <c r="C27" s="118">
        <v>2</v>
      </c>
      <c r="D27" s="124">
        <v>113</v>
      </c>
      <c r="E27" s="124" t="s">
        <v>30</v>
      </c>
      <c r="F27" s="127" t="str">
        <f>_xlfn.IFNA(VLOOKUP(E27,對照用!$B:$C,2,0)," ")</f>
        <v>獲教育部補助
教學相關專案
並擔任計畫主持人</v>
      </c>
      <c r="G27" s="84" t="str" cm="1">
        <f t="array" ref="G27">IFERROR(INDEX(對照用!$B$1:$D$103,SMALL(IF(對照用!$B$1:$B$103=E27,ROW($C$1:$C$103),"X"),MOD(ROW()+1,7)+1),3),"")</f>
        <v>1.計畫名稱 :</v>
      </c>
      <c r="H27" s="85" t="s">
        <v>77</v>
      </c>
      <c r="I27" s="170"/>
      <c r="J27" s="174"/>
      <c r="K27" s="177"/>
      <c r="L27" s="118"/>
      <c r="M27" s="163" t="str">
        <f t="shared" ref="M27" si="8">IF(L27="X","X",IF(L27&lt;&gt;0,L27+9,""))</f>
        <v/>
      </c>
      <c r="N27" s="163" t="str">
        <f t="shared" ref="N27" si="9">IF(L27="","",IF(L27="X","X",IF($E$2&lt;L27,"X
未達首次列計年度",IF($E$2&gt;M27,"X
已過審核範圍","V"))))</f>
        <v/>
      </c>
      <c r="O27" s="165"/>
      <c r="P27" s="152" t="str">
        <f>IF(N27="X
未達首次列計年度",0,IF(N27="X
已過審核範圍",0,IF(N27="X",0,IF(N27="","",IF(O27&lt;&gt;"",O27,I27)))))</f>
        <v/>
      </c>
      <c r="Q27" s="155"/>
    </row>
    <row r="28" spans="2:17" ht="15" customHeight="1" thickTop="1" thickBot="1" x14ac:dyDescent="0.35">
      <c r="B28" s="136"/>
      <c r="C28" s="119"/>
      <c r="D28" s="125"/>
      <c r="E28" s="125"/>
      <c r="F28" s="128"/>
      <c r="G28" s="86" t="str" cm="1">
        <f t="array" ref="G28">IFERROR(INDEX(對照用!$B$1:$D$103,SMALL(IF(對照用!$B$1:$B$103=E27,ROW($C$1:$C$103),"X"),MOD(ROW()+1,7)+1),3),"")</f>
        <v>2.執行起迄 :</v>
      </c>
      <c r="H28" s="85" t="s">
        <v>223</v>
      </c>
      <c r="I28" s="171"/>
      <c r="J28" s="175"/>
      <c r="K28" s="178"/>
      <c r="L28" s="119"/>
      <c r="M28" s="142"/>
      <c r="N28" s="142" t="str">
        <f t="shared" ref="N28" si="10">IF(L27="","",IF(L27="X","X",IF($E$2&lt;L27,"X
未達首次列計年度",IF($E$2&gt;M27,"X
已過審核範圍","V"))))</f>
        <v/>
      </c>
      <c r="O28" s="145"/>
      <c r="P28" s="110"/>
      <c r="Q28" s="155"/>
    </row>
    <row r="29" spans="2:17" ht="15" customHeight="1" thickTop="1" thickBot="1" x14ac:dyDescent="0.35">
      <c r="B29" s="136"/>
      <c r="C29" s="119"/>
      <c r="D29" s="125"/>
      <c r="E29" s="125"/>
      <c r="F29" s="128"/>
      <c r="G29" s="86" t="str" cm="1">
        <f t="array" ref="G29">IFERROR(INDEX(對照用!$B$1:$D$103,SMALL(IF(對照用!$B$1:$B$103=E27,ROW($C$1:$C$103),"X"),MOD(ROW()+1,7)+1),3),"")</f>
        <v>3.所有主持人 :</v>
      </c>
      <c r="H29" s="85" t="s">
        <v>78</v>
      </c>
      <c r="I29" s="171"/>
      <c r="J29" s="175"/>
      <c r="K29" s="178"/>
      <c r="L29" s="119"/>
      <c r="M29" s="142"/>
      <c r="N29" s="142" t="str">
        <f t="shared" ref="N29" si="11">IF(L27="","",IF(L27="X","X",IF($E$2&lt;L27,"X
未達首次列計年度",IF($E$2&gt;M27,"X
已過審核範圍","V"))))</f>
        <v/>
      </c>
      <c r="O29" s="145"/>
      <c r="P29" s="110"/>
      <c r="Q29" s="155"/>
    </row>
    <row r="30" spans="2:17" ht="15" customHeight="1" thickTop="1" x14ac:dyDescent="0.3">
      <c r="B30" s="136"/>
      <c r="C30" s="119"/>
      <c r="D30" s="125"/>
      <c r="E30" s="125"/>
      <c r="F30" s="128"/>
      <c r="G30" s="57" t="str" cm="1">
        <f t="array" ref="G30">IFERROR(INDEX(對照用!$B$1:$D$103,SMALL(IF(對照用!$B$1:$B$103=E27,ROW($C$1:$C$103),"X"),MOD(ROW()+1,7)+1),3),"")</f>
        <v>-</v>
      </c>
      <c r="H30" s="87"/>
      <c r="I30" s="172"/>
      <c r="J30" s="175"/>
      <c r="K30" s="178"/>
      <c r="L30" s="119"/>
      <c r="M30" s="142"/>
      <c r="N30" s="142" t="str">
        <f t="shared" ref="N30" si="12">IF(L27="","",IF(L27="X","X",IF($E$2&lt;L27,"X
未達首次列計年度",IF($E$2&gt;M27,"X
已過審核範圍","V"))))</f>
        <v/>
      </c>
      <c r="O30" s="145"/>
      <c r="P30" s="110"/>
      <c r="Q30" s="155"/>
    </row>
    <row r="31" spans="2:17" ht="15" customHeight="1" x14ac:dyDescent="0.3">
      <c r="B31" s="136"/>
      <c r="C31" s="119"/>
      <c r="D31" s="125"/>
      <c r="E31" s="125"/>
      <c r="F31" s="128"/>
      <c r="G31" s="57" t="str" cm="1">
        <f t="array" ref="G31">IFERROR(INDEX(對照用!$B$1:$D$103,SMALL(IF(對照用!$B$1:$B$103=E27,ROW($C$1:$C$103),"X"),MOD(ROW()+1,7)+1),3),"")</f>
        <v>-</v>
      </c>
      <c r="H31" s="74"/>
      <c r="I31" s="172"/>
      <c r="J31" s="175"/>
      <c r="K31" s="178"/>
      <c r="L31" s="119"/>
      <c r="M31" s="142"/>
      <c r="N31" s="142" t="str">
        <f t="shared" ref="N31" si="13">IF(L27="","",IF(L27="X","X",IF($E$2&lt;L27,"X
未達首次列計年度",IF($E$2&gt;M27,"X
已過審核範圍","V"))))</f>
        <v/>
      </c>
      <c r="O31" s="145"/>
      <c r="P31" s="110"/>
      <c r="Q31" s="155"/>
    </row>
    <row r="32" spans="2:17" ht="15" customHeight="1" thickBot="1" x14ac:dyDescent="0.35">
      <c r="B32" s="137"/>
      <c r="C32" s="120"/>
      <c r="D32" s="126"/>
      <c r="E32" s="126"/>
      <c r="F32" s="129"/>
      <c r="G32" s="75" t="str" cm="1">
        <f t="array" ref="G32">IFERROR(INDEX(對照用!$B$1:$D$103,SMALL(IF(對照用!$B$1:$B$103=E27,ROW($C$1:$C$103),"X"),MOD(ROW()+1,7)+1),3),"")</f>
        <v>-</v>
      </c>
      <c r="H32" s="76"/>
      <c r="I32" s="173"/>
      <c r="J32" s="176"/>
      <c r="K32" s="179"/>
      <c r="L32" s="120"/>
      <c r="M32" s="164"/>
      <c r="N32" s="164" t="str">
        <f t="shared" ref="N32" si="14">IF(L27="","",IF(L27="X","X",IF($E$2&lt;L27,"X
未達首次列計年度",IF($E$2&gt;M27,"X
已過審核範圍","V"))))</f>
        <v/>
      </c>
      <c r="O32" s="166"/>
      <c r="P32" s="153"/>
      <c r="Q32" s="156"/>
    </row>
    <row r="33" spans="2:17" ht="4.2" customHeight="1" thickTop="1" thickBot="1" x14ac:dyDescent="0.35">
      <c r="B33" s="77"/>
      <c r="C33" s="78"/>
      <c r="D33" s="78"/>
      <c r="E33" s="78"/>
      <c r="F33" s="77"/>
      <c r="G33" s="79"/>
      <c r="H33" s="78"/>
      <c r="I33" s="80"/>
      <c r="J33" s="78"/>
      <c r="K33" s="78"/>
      <c r="L33" s="78"/>
      <c r="M33" s="78"/>
      <c r="N33" s="78"/>
      <c r="O33" s="80"/>
      <c r="P33" s="81"/>
      <c r="Q33" s="78"/>
    </row>
    <row r="34" spans="2:17" ht="15" customHeight="1" thickTop="1" x14ac:dyDescent="0.3">
      <c r="B34" s="135" t="s">
        <v>149</v>
      </c>
      <c r="C34" s="118">
        <v>2</v>
      </c>
      <c r="D34" s="124">
        <v>113</v>
      </c>
      <c r="E34" s="124" t="s">
        <v>30</v>
      </c>
      <c r="F34" s="127" t="str">
        <f>_xlfn.IFNA(VLOOKUP(E34,對照用!$B:$C,2,0)," ")</f>
        <v>獲教育部補助
教學相關專案
並擔任計畫主持人</v>
      </c>
      <c r="G34" s="72" t="str" cm="1">
        <f t="array" ref="G34">IFERROR(INDEX(對照用!$B$1:$D$103,SMALL(IF(對照用!$B$1:$B$103=E34,ROW($C$1:$C$103),"X"),MOD(ROW()+1,7)+1),3),"")</f>
        <v>1.計畫名稱 :</v>
      </c>
      <c r="H34" s="88" t="s">
        <v>77</v>
      </c>
      <c r="I34" s="167">
        <v>1</v>
      </c>
      <c r="J34" s="157" t="s">
        <v>57</v>
      </c>
      <c r="K34" s="157"/>
      <c r="L34" s="160"/>
      <c r="M34" s="163" t="str">
        <f t="shared" ref="M34" si="15">IF(L34="X","X",IF(L34&lt;&gt;0,L34+9,""))</f>
        <v/>
      </c>
      <c r="N34" s="163" t="str">
        <f t="shared" ref="N34" si="16">IF(L34="","",IF(L34="X","X",IF($E$2&lt;L34,"X
未達首次列計年度",IF($E$2&gt;M34,"X
已過審核範圍","V"))))</f>
        <v/>
      </c>
      <c r="O34" s="165"/>
      <c r="P34" s="152" t="str">
        <f>IF(N34="X
未達首次列計年度",0,IF(N34="X
已過審核範圍",0,IF(N34="X",0,IF(N34="","",IF(O34&lt;&gt;"",O34,I34)))))</f>
        <v/>
      </c>
      <c r="Q34" s="154"/>
    </row>
    <row r="35" spans="2:17" ht="15" customHeight="1" x14ac:dyDescent="0.3">
      <c r="B35" s="136"/>
      <c r="C35" s="119"/>
      <c r="D35" s="125"/>
      <c r="E35" s="125"/>
      <c r="F35" s="128"/>
      <c r="G35" s="57" t="str" cm="1">
        <f t="array" ref="G35">IFERROR(INDEX(對照用!$B$1:$D$103,SMALL(IF(對照用!$B$1:$B$103=E34,ROW($C$1:$C$103),"X"),MOD(ROW()+1,7)+1),3),"")</f>
        <v>2.執行起迄 :</v>
      </c>
      <c r="H35" s="89" t="s">
        <v>223</v>
      </c>
      <c r="I35" s="168"/>
      <c r="J35" s="158"/>
      <c r="K35" s="158"/>
      <c r="L35" s="161"/>
      <c r="M35" s="142"/>
      <c r="N35" s="142" t="str">
        <f t="shared" ref="N35" si="17">IF(L34="","",IF(L34="X","X",IF($E$2&lt;L34,"X
未達首次列計年度",IF($E$2&gt;M34,"X
已過審核範圍","V"))))</f>
        <v/>
      </c>
      <c r="O35" s="145"/>
      <c r="P35" s="110"/>
      <c r="Q35" s="155"/>
    </row>
    <row r="36" spans="2:17" ht="15" customHeight="1" x14ac:dyDescent="0.3">
      <c r="B36" s="136"/>
      <c r="C36" s="119"/>
      <c r="D36" s="125"/>
      <c r="E36" s="125"/>
      <c r="F36" s="128"/>
      <c r="G36" s="57" t="str" cm="1">
        <f t="array" ref="G36">IFERROR(INDEX(對照用!$B$1:$D$103,SMALL(IF(對照用!$B$1:$B$103=E34,ROW($C$1:$C$103),"X"),MOD(ROW()+1,7)+1),3),"")</f>
        <v>3.所有主持人 :</v>
      </c>
      <c r="H36" s="89" t="s">
        <v>78</v>
      </c>
      <c r="I36" s="168"/>
      <c r="J36" s="158"/>
      <c r="K36" s="158"/>
      <c r="L36" s="161"/>
      <c r="M36" s="142"/>
      <c r="N36" s="142" t="str">
        <f t="shared" ref="N36" si="18">IF(L34="","",IF(L34="X","X",IF($E$2&lt;L34,"X
未達首次列計年度",IF($E$2&gt;M34,"X
已過審核範圍","V"))))</f>
        <v/>
      </c>
      <c r="O36" s="145"/>
      <c r="P36" s="110"/>
      <c r="Q36" s="155"/>
    </row>
    <row r="37" spans="2:17" ht="15" customHeight="1" x14ac:dyDescent="0.3">
      <c r="B37" s="136"/>
      <c r="C37" s="119"/>
      <c r="D37" s="125"/>
      <c r="E37" s="125"/>
      <c r="F37" s="128"/>
      <c r="G37" s="57" t="str" cm="1">
        <f t="array" ref="G37">IFERROR(INDEX(對照用!$B$1:$D$103,SMALL(IF(對照用!$B$1:$B$103=E34,ROW($C$1:$C$103),"X"),MOD(ROW()+1,7)+1),3),"")</f>
        <v>-</v>
      </c>
      <c r="H37" s="90"/>
      <c r="I37" s="168"/>
      <c r="J37" s="158"/>
      <c r="K37" s="158"/>
      <c r="L37" s="161"/>
      <c r="M37" s="142"/>
      <c r="N37" s="142" t="str">
        <f t="shared" ref="N37" si="19">IF(L34="","",IF(L34="X","X",IF($E$2&lt;L34,"X
未達首次列計年度",IF($E$2&gt;M34,"X
已過審核範圍","V"))))</f>
        <v/>
      </c>
      <c r="O37" s="145"/>
      <c r="P37" s="110"/>
      <c r="Q37" s="155"/>
    </row>
    <row r="38" spans="2:17" ht="15" customHeight="1" x14ac:dyDescent="0.3">
      <c r="B38" s="136"/>
      <c r="C38" s="119"/>
      <c r="D38" s="125"/>
      <c r="E38" s="125"/>
      <c r="F38" s="128"/>
      <c r="G38" s="57" t="str" cm="1">
        <f t="array" ref="G38">IFERROR(INDEX(對照用!$B$1:$D$103,SMALL(IF(對照用!$B$1:$B$103=E34,ROW($C$1:$C$103),"X"),MOD(ROW()+1,7)+1),3),"")</f>
        <v>-</v>
      </c>
      <c r="H38" s="90"/>
      <c r="I38" s="168"/>
      <c r="J38" s="158"/>
      <c r="K38" s="158"/>
      <c r="L38" s="161"/>
      <c r="M38" s="142"/>
      <c r="N38" s="142" t="str">
        <f t="shared" ref="N38" si="20">IF(L34="","",IF(L34="X","X",IF($E$2&lt;L34,"X
未達首次列計年度",IF($E$2&gt;M34,"X
已過審核範圍","V"))))</f>
        <v/>
      </c>
      <c r="O38" s="145"/>
      <c r="P38" s="110"/>
      <c r="Q38" s="155"/>
    </row>
    <row r="39" spans="2:17" ht="15" customHeight="1" thickBot="1" x14ac:dyDescent="0.35">
      <c r="B39" s="137"/>
      <c r="C39" s="120"/>
      <c r="D39" s="126"/>
      <c r="E39" s="126"/>
      <c r="F39" s="129"/>
      <c r="G39" s="75" t="str" cm="1">
        <f t="array" ref="G39">IFERROR(INDEX(對照用!$B$1:$D$103,SMALL(IF(對照用!$B$1:$B$103=E34,ROW($C$1:$C$103),"X"),MOD(ROW()+1,7)+1),3),"")</f>
        <v>-</v>
      </c>
      <c r="H39" s="91"/>
      <c r="I39" s="169"/>
      <c r="J39" s="159"/>
      <c r="K39" s="159"/>
      <c r="L39" s="162"/>
      <c r="M39" s="164"/>
      <c r="N39" s="164" t="str">
        <f t="shared" ref="N39" si="21">IF(L34="","",IF(L34="X","X",IF($E$2&lt;L34,"X
未達首次列計年度",IF($E$2&gt;M34,"X
已過審核範圍","V"))))</f>
        <v/>
      </c>
      <c r="O39" s="166"/>
      <c r="P39" s="153"/>
      <c r="Q39" s="156"/>
    </row>
    <row r="40" spans="2:17" ht="4.2" customHeight="1" thickTop="1" thickBot="1" x14ac:dyDescent="0.35">
      <c r="B40" s="77"/>
      <c r="C40" s="78"/>
      <c r="D40" s="78"/>
      <c r="E40" s="78"/>
      <c r="F40" s="77"/>
      <c r="G40" s="79"/>
      <c r="H40" s="78"/>
      <c r="I40" s="80"/>
      <c r="J40" s="78"/>
      <c r="K40" s="78"/>
      <c r="L40" s="78"/>
      <c r="M40" s="78"/>
      <c r="N40" s="78"/>
      <c r="O40" s="80"/>
      <c r="P40" s="92"/>
      <c r="Q40" s="78"/>
    </row>
    <row r="41" spans="2:17" ht="14.4" customHeight="1" thickTop="1" x14ac:dyDescent="0.3">
      <c r="B41" s="114" t="s">
        <v>213</v>
      </c>
      <c r="C41" s="118">
        <v>2</v>
      </c>
      <c r="D41" s="124">
        <v>113</v>
      </c>
      <c r="E41" s="124" t="s">
        <v>30</v>
      </c>
      <c r="F41" s="127" t="str">
        <f>_xlfn.IFNA(VLOOKUP(E41,對照用!$B:$C,2,0)," ")</f>
        <v>獲教育部補助
教學相關專案
並擔任計畫主持人</v>
      </c>
      <c r="G41" s="72" t="str" cm="1">
        <f t="array" ref="G41">IFERROR(INDEX(對照用!$B$1:$D$103,SMALL(IF(對照用!$B$1:$B$103=E41,ROW($C$1:$C$103),"X"),MOD(ROW()+1,7)+1),3),"")</f>
        <v>1.計畫名稱 :</v>
      </c>
      <c r="H41" s="93" t="s">
        <v>77</v>
      </c>
      <c r="I41" s="130">
        <v>1</v>
      </c>
      <c r="J41" s="124" t="s">
        <v>57</v>
      </c>
      <c r="K41" s="147"/>
      <c r="L41" s="138">
        <v>113</v>
      </c>
      <c r="M41" s="141">
        <f t="shared" ref="M41" si="22">IF(L41="X","X",IF(L41&lt;&gt;0,L41+9,""))</f>
        <v>122</v>
      </c>
      <c r="N41" s="141" t="str">
        <f>IF(L41="","",IF(L41="X","X",IF($E$2&lt;L41,"X
未達首次列計年度",IF($E$2&gt;M41,"X
已過審核範圍","V"))))</f>
        <v>V</v>
      </c>
      <c r="O41" s="144"/>
      <c r="P41" s="150">
        <f>IF(N41="X
未達首次列計年度",0,IF(N41="X
已過審核範圍",0,IF(N41="X",0,IF(N41="","",IF(O41&lt;&gt;"",O41,I41)))))</f>
        <v>1</v>
      </c>
      <c r="Q41" s="111"/>
    </row>
    <row r="42" spans="2:17" ht="14.4" customHeight="1" x14ac:dyDescent="0.3">
      <c r="B42" s="115"/>
      <c r="C42" s="119"/>
      <c r="D42" s="125"/>
      <c r="E42" s="125"/>
      <c r="F42" s="128"/>
      <c r="G42" s="57" t="str" cm="1">
        <f t="array" ref="G42">IFERROR(INDEX(對照用!$B$1:$D$103,SMALL(IF(對照用!$B$1:$B$103=E41,ROW($C$1:$C$103),"X"),MOD(ROW()+1,7)+1),3),"")</f>
        <v>2.執行起迄 :</v>
      </c>
      <c r="H42" s="94" t="s">
        <v>79</v>
      </c>
      <c r="I42" s="131"/>
      <c r="J42" s="125"/>
      <c r="K42" s="148"/>
      <c r="L42" s="139"/>
      <c r="M42" s="142"/>
      <c r="N42" s="142" t="str">
        <f t="shared" ref="N42" si="23">IF(L41="","",IF(L41="X","X",IF($E$2&lt;L41,"X
未達首次列計年度",IF($E$2&gt;M41,"X
已過審核範圍","V"))))</f>
        <v>V</v>
      </c>
      <c r="O42" s="145"/>
      <c r="P42" s="110"/>
      <c r="Q42" s="112"/>
    </row>
    <row r="43" spans="2:17" ht="14.4" customHeight="1" x14ac:dyDescent="0.3">
      <c r="B43" s="115"/>
      <c r="C43" s="119"/>
      <c r="D43" s="125"/>
      <c r="E43" s="125"/>
      <c r="F43" s="128"/>
      <c r="G43" s="57" t="str" cm="1">
        <f t="array" ref="G43">IFERROR(INDEX(對照用!$B$1:$D$103,SMALL(IF(對照用!$B$1:$B$103=E41,ROW($C$1:$C$103),"X"),MOD(ROW()+1,7)+1),3),"")</f>
        <v>3.所有主持人 :</v>
      </c>
      <c r="H43" s="94" t="s">
        <v>78</v>
      </c>
      <c r="I43" s="131"/>
      <c r="J43" s="125"/>
      <c r="K43" s="148"/>
      <c r="L43" s="139"/>
      <c r="M43" s="142"/>
      <c r="N43" s="142" t="str">
        <f t="shared" ref="N43" si="24">IF(L41="","",IF(L41="X","X",IF($E$2&lt;L41,"X
未達首次列計年度",IF($E$2&gt;M41,"X
已過審核範圍","V"))))</f>
        <v>V</v>
      </c>
      <c r="O43" s="145"/>
      <c r="P43" s="110"/>
      <c r="Q43" s="112"/>
    </row>
    <row r="44" spans="2:17" ht="14.4" customHeight="1" x14ac:dyDescent="0.3">
      <c r="B44" s="115"/>
      <c r="C44" s="119"/>
      <c r="D44" s="125"/>
      <c r="E44" s="125"/>
      <c r="F44" s="128"/>
      <c r="G44" s="57" t="str" cm="1">
        <f t="array" ref="G44">IFERROR(INDEX(對照用!$B$1:$D$103,SMALL(IF(對照用!$B$1:$B$103=E41,ROW($C$1:$C$103),"X"),MOD(ROW()+1,7)+1),3),"")</f>
        <v>-</v>
      </c>
      <c r="H44" s="74"/>
      <c r="I44" s="131"/>
      <c r="J44" s="125"/>
      <c r="K44" s="148"/>
      <c r="L44" s="139"/>
      <c r="M44" s="142"/>
      <c r="N44" s="142" t="str">
        <f t="shared" ref="N44" si="25">IF(L41="","",IF(L41="X","X",IF($E$2&lt;L41,"X
未達首次列計年度",IF($E$2&gt;M41,"X
已過審核範圍","V"))))</f>
        <v>V</v>
      </c>
      <c r="O44" s="145"/>
      <c r="P44" s="110"/>
      <c r="Q44" s="112"/>
    </row>
    <row r="45" spans="2:17" ht="14.4" customHeight="1" x14ac:dyDescent="0.3">
      <c r="B45" s="115"/>
      <c r="C45" s="119"/>
      <c r="D45" s="125"/>
      <c r="E45" s="125"/>
      <c r="F45" s="128"/>
      <c r="G45" s="57" t="str" cm="1">
        <f t="array" ref="G45">IFERROR(INDEX(對照用!$B$1:$D$103,SMALL(IF(對照用!$B$1:$B$103=E41,ROW($C$1:$C$103),"X"),MOD(ROW()+1,7)+1),3),"")</f>
        <v>-</v>
      </c>
      <c r="H45" s="74"/>
      <c r="I45" s="131"/>
      <c r="J45" s="125"/>
      <c r="K45" s="148"/>
      <c r="L45" s="139"/>
      <c r="M45" s="142"/>
      <c r="N45" s="142" t="str">
        <f t="shared" ref="N45" si="26">IF(L41="","",IF(L41="X","X",IF($E$2&lt;L41,"X
未達首次列計年度",IF($E$2&gt;M41,"X
已過審核範圍","V"))))</f>
        <v>V</v>
      </c>
      <c r="O45" s="145"/>
      <c r="P45" s="110"/>
      <c r="Q45" s="112"/>
    </row>
    <row r="46" spans="2:17" ht="14.4" customHeight="1" thickBot="1" x14ac:dyDescent="0.35">
      <c r="B46" s="116"/>
      <c r="C46" s="120"/>
      <c r="D46" s="126"/>
      <c r="E46" s="126"/>
      <c r="F46" s="129"/>
      <c r="G46" s="75" t="str" cm="1">
        <f t="array" ref="G46">IFERROR(INDEX(對照用!$B$1:$D$103,SMALL(IF(對照用!$B$1:$B$103=E41,ROW($C$1:$C$103),"X"),MOD(ROW()+1,7)+1),3),"")</f>
        <v>-</v>
      </c>
      <c r="H46" s="76"/>
      <c r="I46" s="132"/>
      <c r="J46" s="126"/>
      <c r="K46" s="149"/>
      <c r="L46" s="140"/>
      <c r="M46" s="143"/>
      <c r="N46" s="143" t="str">
        <f t="shared" ref="N46" si="27">IF(L41="","",IF(L41="X","X",IF($E$2&lt;L41,"X
未達首次列計年度",IF($E$2&gt;M41,"X
已過審核範圍","V"))))</f>
        <v>V</v>
      </c>
      <c r="O46" s="146"/>
      <c r="P46" s="151"/>
      <c r="Q46" s="113"/>
    </row>
    <row r="47" spans="2:17" ht="4.2" customHeight="1" thickTop="1" thickBot="1" x14ac:dyDescent="0.35">
      <c r="B47" s="77"/>
      <c r="C47" s="78"/>
      <c r="D47" s="78"/>
      <c r="E47" s="78"/>
      <c r="F47" s="77"/>
      <c r="G47" s="79"/>
      <c r="H47" s="78"/>
      <c r="I47" s="80"/>
      <c r="J47" s="78"/>
      <c r="K47" s="78"/>
      <c r="L47" s="78"/>
      <c r="M47" s="78"/>
      <c r="N47" s="78"/>
      <c r="O47" s="80"/>
      <c r="P47" s="98"/>
      <c r="Q47" s="78"/>
    </row>
    <row r="48" spans="2:17" ht="13.95" customHeight="1" thickTop="1" x14ac:dyDescent="0.3">
      <c r="B48" s="114"/>
      <c r="C48" s="118"/>
      <c r="D48" s="121"/>
      <c r="E48" s="124"/>
      <c r="F48" s="127" t="str">
        <f>_xlfn.IFNA(VLOOKUP(E48,對照用!$B:$C,2,0)," ")</f>
        <v xml:space="preserve"> </v>
      </c>
      <c r="G48" s="72" t="str" cm="1">
        <f t="array" ref="G48">IFERROR(INDEX(對照用!$B$1:$D$103,SMALL(IF(對照用!$B$1:$B$103=E48,ROW($C$1:$C$103),"X"),MOD(ROW()+1,7)+1),3),"")</f>
        <v/>
      </c>
      <c r="H48" s="93"/>
      <c r="I48" s="130"/>
      <c r="J48" s="124"/>
      <c r="K48" s="147"/>
      <c r="L48" s="138"/>
      <c r="M48" s="141"/>
      <c r="N48" s="141"/>
      <c r="O48" s="144"/>
      <c r="P48" s="110"/>
      <c r="Q48" s="111"/>
    </row>
    <row r="49" spans="2:17" ht="13.95" customHeight="1" x14ac:dyDescent="0.3">
      <c r="B49" s="115"/>
      <c r="C49" s="119"/>
      <c r="D49" s="122"/>
      <c r="E49" s="125"/>
      <c r="F49" s="128"/>
      <c r="G49" s="57" t="str" cm="1">
        <f t="array" ref="G49">IFERROR(INDEX(對照用!$B$1:$D$103,SMALL(IF(對照用!$B$1:$B$103=E48,ROW($C$1:$C$103),"X"),MOD(ROW()+1,7)+1),3),"")</f>
        <v/>
      </c>
      <c r="H49" s="94"/>
      <c r="I49" s="131"/>
      <c r="J49" s="125"/>
      <c r="K49" s="148"/>
      <c r="L49" s="139"/>
      <c r="M49" s="142"/>
      <c r="N49" s="142"/>
      <c r="O49" s="145"/>
      <c r="P49" s="110"/>
      <c r="Q49" s="112"/>
    </row>
    <row r="50" spans="2:17" ht="13.95" customHeight="1" x14ac:dyDescent="0.3">
      <c r="B50" s="115"/>
      <c r="C50" s="119"/>
      <c r="D50" s="122"/>
      <c r="E50" s="125"/>
      <c r="F50" s="128"/>
      <c r="G50" s="57" t="str" cm="1">
        <f t="array" ref="G50">IFERROR(INDEX(對照用!$B$1:$D$103,SMALL(IF(對照用!$B$1:$B$103=E48,ROW($C$1:$C$103),"X"),MOD(ROW()+1,7)+1),3),"")</f>
        <v/>
      </c>
      <c r="H50" s="94"/>
      <c r="I50" s="131"/>
      <c r="J50" s="125"/>
      <c r="K50" s="148"/>
      <c r="L50" s="139"/>
      <c r="M50" s="142"/>
      <c r="N50" s="142"/>
      <c r="O50" s="145"/>
      <c r="P50" s="110"/>
      <c r="Q50" s="112"/>
    </row>
    <row r="51" spans="2:17" ht="13.95" customHeight="1" x14ac:dyDescent="0.3">
      <c r="B51" s="115"/>
      <c r="C51" s="119"/>
      <c r="D51" s="122"/>
      <c r="E51" s="125"/>
      <c r="F51" s="128"/>
      <c r="G51" s="57" t="str" cm="1">
        <f t="array" ref="G51">IFERROR(INDEX(對照用!$B$1:$D$103,SMALL(IF(對照用!$B$1:$B$103=E48,ROW($C$1:$C$103),"X"),MOD(ROW()+1,7)+1),3),"")</f>
        <v/>
      </c>
      <c r="H51" s="74"/>
      <c r="I51" s="131"/>
      <c r="J51" s="125"/>
      <c r="K51" s="148"/>
      <c r="L51" s="139"/>
      <c r="M51" s="142"/>
      <c r="N51" s="142"/>
      <c r="O51" s="145"/>
      <c r="P51" s="110"/>
      <c r="Q51" s="112"/>
    </row>
    <row r="52" spans="2:17" ht="13.95" customHeight="1" x14ac:dyDescent="0.3">
      <c r="B52" s="115"/>
      <c r="C52" s="119"/>
      <c r="D52" s="122"/>
      <c r="E52" s="125"/>
      <c r="F52" s="128"/>
      <c r="G52" s="57" t="str" cm="1">
        <f t="array" ref="G52">IFERROR(INDEX(對照用!$B$1:$D$103,SMALL(IF(對照用!$B$1:$B$103=E48,ROW($C$1:$C$103),"X"),MOD(ROW()+1,7)+1),3),"")</f>
        <v/>
      </c>
      <c r="H52" s="74"/>
      <c r="I52" s="131"/>
      <c r="J52" s="125"/>
      <c r="K52" s="148"/>
      <c r="L52" s="139"/>
      <c r="M52" s="142"/>
      <c r="N52" s="142"/>
      <c r="O52" s="145"/>
      <c r="P52" s="110"/>
      <c r="Q52" s="112"/>
    </row>
    <row r="53" spans="2:17" ht="13.95" customHeight="1" thickBot="1" x14ac:dyDescent="0.35">
      <c r="B53" s="116"/>
      <c r="C53" s="120"/>
      <c r="D53" s="123"/>
      <c r="E53" s="126"/>
      <c r="F53" s="129"/>
      <c r="G53" s="75" t="str" cm="1">
        <f t="array" ref="G53">IFERROR(INDEX(對照用!$B$1:$D$103,SMALL(IF(對照用!$B$1:$B$103=E48,ROW($C$1:$C$103),"X"),MOD(ROW()+1,7)+1),3),"")</f>
        <v/>
      </c>
      <c r="H53" s="76"/>
      <c r="I53" s="132"/>
      <c r="J53" s="126"/>
      <c r="K53" s="149"/>
      <c r="L53" s="140"/>
      <c r="M53" s="143"/>
      <c r="N53" s="143"/>
      <c r="O53" s="146"/>
      <c r="P53" s="110"/>
      <c r="Q53" s="113"/>
    </row>
    <row r="54" spans="2:17" ht="13.95" customHeight="1" thickTop="1" x14ac:dyDescent="0.3"/>
  </sheetData>
  <sheetProtection algorithmName="SHA-512" hashValue="a9B7rL742sCyQqlyGN7Rzc2DizHJkBlJkZFwnTuJfzPXfOaWffVeo9QuV6f1TIkw3sTMbMHAEosd4vrgeqxJFQ==" saltValue="k4Bu8K/4ggDYKW6ONgUfEQ==" spinCount="100000" sheet="1" objects="1" scenarios="1" selectLockedCells="1"/>
  <mergeCells count="106">
    <mergeCell ref="C2:D2"/>
    <mergeCell ref="I2:J2"/>
    <mergeCell ref="O2:Q2"/>
    <mergeCell ref="C4:K4"/>
    <mergeCell ref="L4:Q4"/>
    <mergeCell ref="G5:H5"/>
    <mergeCell ref="C13:C18"/>
    <mergeCell ref="D13:D18"/>
    <mergeCell ref="E13:E18"/>
    <mergeCell ref="F13:F18"/>
    <mergeCell ref="I13:I18"/>
    <mergeCell ref="J13:J18"/>
    <mergeCell ref="K13:K18"/>
    <mergeCell ref="J6:J11"/>
    <mergeCell ref="K6:K11"/>
    <mergeCell ref="C6:C11"/>
    <mergeCell ref="D6:D11"/>
    <mergeCell ref="E6:E11"/>
    <mergeCell ref="F6:F11"/>
    <mergeCell ref="I6:I11"/>
    <mergeCell ref="F20:F25"/>
    <mergeCell ref="I20:I25"/>
    <mergeCell ref="L13:L18"/>
    <mergeCell ref="M13:M18"/>
    <mergeCell ref="N13:N18"/>
    <mergeCell ref="O13:O18"/>
    <mergeCell ref="P13:P18"/>
    <mergeCell ref="Q13:Q18"/>
    <mergeCell ref="P6:P11"/>
    <mergeCell ref="Q6:Q11"/>
    <mergeCell ref="L6:L11"/>
    <mergeCell ref="M6:M11"/>
    <mergeCell ref="N6:N11"/>
    <mergeCell ref="O6:O11"/>
    <mergeCell ref="L27:L32"/>
    <mergeCell ref="M27:M32"/>
    <mergeCell ref="N27:N32"/>
    <mergeCell ref="O27:O32"/>
    <mergeCell ref="P27:P32"/>
    <mergeCell ref="Q27:Q32"/>
    <mergeCell ref="P20:P25"/>
    <mergeCell ref="Q20:Q25"/>
    <mergeCell ref="C27:C32"/>
    <mergeCell ref="D27:D32"/>
    <mergeCell ref="E27:E32"/>
    <mergeCell ref="F27:F32"/>
    <mergeCell ref="I27:I32"/>
    <mergeCell ref="J27:J32"/>
    <mergeCell ref="K27:K32"/>
    <mergeCell ref="J20:J25"/>
    <mergeCell ref="K20:K25"/>
    <mergeCell ref="L20:L25"/>
    <mergeCell ref="M20:M25"/>
    <mergeCell ref="N20:N25"/>
    <mergeCell ref="O20:O25"/>
    <mergeCell ref="C20:C25"/>
    <mergeCell ref="D20:D25"/>
    <mergeCell ref="E20:E25"/>
    <mergeCell ref="N41:N46"/>
    <mergeCell ref="O41:O46"/>
    <mergeCell ref="P41:P46"/>
    <mergeCell ref="Q41:Q46"/>
    <mergeCell ref="P34:P39"/>
    <mergeCell ref="Q34:Q39"/>
    <mergeCell ref="C41:C46"/>
    <mergeCell ref="D41:D46"/>
    <mergeCell ref="E41:E46"/>
    <mergeCell ref="F41:F46"/>
    <mergeCell ref="I41:I46"/>
    <mergeCell ref="J41:J46"/>
    <mergeCell ref="K41:K46"/>
    <mergeCell ref="J34:J39"/>
    <mergeCell ref="K34:K39"/>
    <mergeCell ref="L34:L39"/>
    <mergeCell ref="M34:M39"/>
    <mergeCell ref="N34:N39"/>
    <mergeCell ref="O34:O39"/>
    <mergeCell ref="C34:C39"/>
    <mergeCell ref="D34:D39"/>
    <mergeCell ref="E34:E39"/>
    <mergeCell ref="F34:F39"/>
    <mergeCell ref="I34:I39"/>
    <mergeCell ref="P48:P53"/>
    <mergeCell ref="Q48:Q53"/>
    <mergeCell ref="B41:B46"/>
    <mergeCell ref="S2:T5"/>
    <mergeCell ref="B48:B53"/>
    <mergeCell ref="C48:C53"/>
    <mergeCell ref="D48:D53"/>
    <mergeCell ref="E48:E53"/>
    <mergeCell ref="F48:F53"/>
    <mergeCell ref="I48:I53"/>
    <mergeCell ref="J48:J53"/>
    <mergeCell ref="B4:B5"/>
    <mergeCell ref="B6:B11"/>
    <mergeCell ref="B13:B18"/>
    <mergeCell ref="B20:B25"/>
    <mergeCell ref="B27:B32"/>
    <mergeCell ref="B34:B39"/>
    <mergeCell ref="L48:L53"/>
    <mergeCell ref="M48:M53"/>
    <mergeCell ref="N48:N53"/>
    <mergeCell ref="O48:O53"/>
    <mergeCell ref="K48:K53"/>
    <mergeCell ref="L41:L46"/>
    <mergeCell ref="M41:M46"/>
  </mergeCells>
  <phoneticPr fontId="1" type="noConversion"/>
  <conditionalFormatting sqref="B6:B12">
    <cfRule type="expression" dxfId="49" priority="47">
      <formula>$F6="-"</formula>
    </cfRule>
    <cfRule type="expression" dxfId="48" priority="45">
      <formula>$K6="不通過"</formula>
    </cfRule>
    <cfRule type="expression" dxfId="47" priority="46">
      <formula>$N6="X"</formula>
    </cfRule>
  </conditionalFormatting>
  <conditionalFormatting sqref="B13:B17">
    <cfRule type="expression" dxfId="46" priority="127">
      <formula>$F14="-"</formula>
    </cfRule>
    <cfRule type="expression" dxfId="45" priority="126">
      <formula>$N14="X"</formula>
    </cfRule>
    <cfRule type="expression" dxfId="44" priority="125">
      <formula>$K14="不通過"</formula>
    </cfRule>
  </conditionalFormatting>
  <conditionalFormatting sqref="B18:B23">
    <cfRule type="expression" dxfId="43" priority="144">
      <formula>$F20="-"</formula>
    </cfRule>
    <cfRule type="expression" dxfId="42" priority="143">
      <formula>$N20="X"</formula>
    </cfRule>
    <cfRule type="expression" dxfId="41" priority="142">
      <formula>$K20="不通過"</formula>
    </cfRule>
  </conditionalFormatting>
  <conditionalFormatting sqref="B24:B29">
    <cfRule type="expression" dxfId="40" priority="161">
      <formula>$F27="-"</formula>
    </cfRule>
    <cfRule type="expression" dxfId="39" priority="159">
      <formula>$K27="不通過"</formula>
    </cfRule>
    <cfRule type="expression" dxfId="38" priority="160">
      <formula>$N27="X"</formula>
    </cfRule>
  </conditionalFormatting>
  <conditionalFormatting sqref="B30:B35">
    <cfRule type="expression" dxfId="37" priority="176">
      <formula>$K34="不通過"</formula>
    </cfRule>
    <cfRule type="expression" dxfId="36" priority="177">
      <formula>$N34="X"</formula>
    </cfRule>
    <cfRule type="expression" dxfId="35" priority="178">
      <formula>$F34="-"</formula>
    </cfRule>
  </conditionalFormatting>
  <conditionalFormatting sqref="B36:B53">
    <cfRule type="expression" dxfId="34" priority="8">
      <formula>$K41="不通過"</formula>
    </cfRule>
    <cfRule type="expression" dxfId="33" priority="9">
      <formula>$N41="X"</formula>
    </cfRule>
    <cfRule type="expression" dxfId="32" priority="10">
      <formula>$F41="-"</formula>
    </cfRule>
  </conditionalFormatting>
  <conditionalFormatting sqref="G6:H46 G54:H1048576">
    <cfRule type="expression" dxfId="31" priority="51">
      <formula>$G6="-"</formula>
    </cfRule>
  </conditionalFormatting>
  <conditionalFormatting sqref="G47:H53">
    <cfRule type="expression" dxfId="30" priority="7">
      <formula>$G47="-"</formula>
    </cfRule>
  </conditionalFormatting>
  <dataValidations count="3">
    <dataValidation type="list" allowBlank="1" showInputMessage="1" sqref="L6:L53" xr:uid="{A6F493DA-B0EA-4DC2-AFBC-280EC1F602AC}">
      <formula1>"X"</formula1>
    </dataValidation>
    <dataValidation type="list" allowBlank="1" showInputMessage="1" showErrorMessage="1" sqref="J6:J1048576" xr:uid="{FD5FD46D-95C6-4F35-933C-6612070F7EE4}">
      <formula1>"V"</formula1>
    </dataValidation>
    <dataValidation type="decimal" allowBlank="1" showInputMessage="1" showErrorMessage="1" error="點數最多為2點" promptTitle="輸入0-2" sqref="I6:I53" xr:uid="{0BE8DABE-3E7E-481F-A8CF-F9E0E3FF4129}">
      <formula1>0</formula1>
      <formula2>2</formula2>
    </dataValidation>
  </dataValidations>
  <pageMargins left="0.7" right="0.7" top="0.75" bottom="0.75" header="0.3" footer="0.3"/>
  <pageSetup paperSize="9" orientation="portrait" r:id="rId1"/>
  <ignoredErrors>
    <ignoredError sqref="S2"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 id="{090865F2-5E53-433D-9518-45FBEA2DE6A8}">
            <xm:f>$N6=對照用!$I$2</xm:f>
            <x14:dxf>
              <fill>
                <patternFill>
                  <bgColor theme="0" tint="-0.24994659260841701"/>
                </patternFill>
              </fill>
            </x14:dxf>
          </x14:cfRule>
          <xm:sqref>C6:N1048576</xm:sqref>
        </x14:conditionalFormatting>
        <x14:conditionalFormatting xmlns:xm="http://schemas.microsoft.com/office/excel/2006/main">
          <x14:cfRule type="expression" priority="202" id="{AC06E197-230A-4DC9-8BFB-87A18CDF0F28}">
            <xm:f>$N6=對照用!$I$4</xm:f>
            <x14:dxf>
              <fill>
                <patternFill>
                  <bgColor theme="0" tint="-0.24994659260841701"/>
                </patternFill>
              </fill>
            </x14:dxf>
          </x14:cfRule>
          <x14:cfRule type="expression" priority="203" id="{CC7059C5-7BB9-434F-BBE5-532F69A2CB51}">
            <xm:f>$N6=對照用!$I$3</xm:f>
            <x14:dxf>
              <fill>
                <patternFill>
                  <bgColor theme="0" tint="-0.24994659260841701"/>
                </patternFill>
              </fill>
            </x14:dxf>
          </x14:cfRule>
          <xm:sqref>C6:P1048576</xm:sqref>
        </x14:conditionalFormatting>
        <x14:conditionalFormatting xmlns:xm="http://schemas.microsoft.com/office/excel/2006/main">
          <x14:cfRule type="expression" priority="38" id="{2DBC31ED-52C5-40BF-83B4-D81819663C8D}">
            <xm:f>$M6=對照用!$I$2</xm:f>
            <x14:dxf>
              <fill>
                <patternFill>
                  <bgColor theme="0" tint="-0.24994659260841701"/>
                </patternFill>
              </fill>
            </x14:dxf>
          </x14:cfRule>
          <x14:cfRule type="expression" priority="37" id="{5704D4EC-A6C7-4C38-BD7B-99F13395412D}">
            <xm:f>$M6=對照用!$I$3</xm:f>
            <x14:dxf>
              <fill>
                <patternFill>
                  <bgColor theme="0" tint="-0.24994659260841701"/>
                </patternFill>
              </fill>
            </x14:dxf>
          </x14:cfRule>
          <x14:cfRule type="expression" priority="36" id="{3E86C82F-682A-47B3-9AB9-583DD81294AA}">
            <xm:f>$M6=對照用!$I$4</xm:f>
            <x14:dxf>
              <fill>
                <patternFill>
                  <bgColor theme="0" tint="-0.24994659260841701"/>
                </patternFill>
              </fill>
            </x14:dxf>
          </x14:cfRule>
          <xm:sqref>P6:P11</xm:sqref>
        </x14:conditionalFormatting>
        <x14:conditionalFormatting xmlns:xm="http://schemas.microsoft.com/office/excel/2006/main">
          <x14:cfRule type="expression" priority="6" id="{0A6988DD-3C6D-4FFA-83E3-15E924BF5D25}">
            <xm:f>$N6=對照用!$I$2</xm:f>
            <x14:dxf>
              <fill>
                <patternFill>
                  <bgColor theme="0" tint="-0.24994659260841701"/>
                </patternFill>
              </fill>
            </x14:dxf>
          </x14:cfRule>
          <xm:sqref>P6:P1048576</xm:sqref>
        </x14:conditionalFormatting>
        <x14:conditionalFormatting xmlns:xm="http://schemas.microsoft.com/office/excel/2006/main">
          <x14:cfRule type="expression" priority="34" id="{0C8ADDD0-83DA-4347-9468-1769AF81F946}">
            <xm:f>$M13=對照用!$I$3</xm:f>
            <x14:dxf>
              <fill>
                <patternFill>
                  <bgColor theme="0" tint="-0.24994659260841701"/>
                </patternFill>
              </fill>
            </x14:dxf>
          </x14:cfRule>
          <x14:cfRule type="expression" priority="35" id="{D60ED6D8-2E9C-4AC6-859B-4A21F24B738C}">
            <xm:f>$M13=對照用!$I$2</xm:f>
            <x14:dxf>
              <fill>
                <patternFill>
                  <bgColor theme="0" tint="-0.24994659260841701"/>
                </patternFill>
              </fill>
            </x14:dxf>
          </x14:cfRule>
          <x14:cfRule type="expression" priority="33" id="{A4C7C88D-9989-4D97-B9FF-94A684B05963}">
            <xm:f>$M13=對照用!$I$4</xm:f>
            <x14:dxf>
              <fill>
                <patternFill>
                  <bgColor theme="0" tint="-0.24994659260841701"/>
                </patternFill>
              </fill>
            </x14:dxf>
          </x14:cfRule>
          <xm:sqref>P13:P18</xm:sqref>
        </x14:conditionalFormatting>
        <x14:conditionalFormatting xmlns:xm="http://schemas.microsoft.com/office/excel/2006/main">
          <x14:cfRule type="expression" priority="32" id="{42D72BA2-A38A-4DAC-91FF-D09B643CB04E}">
            <xm:f>$M20=對照用!$I$2</xm:f>
            <x14:dxf>
              <fill>
                <patternFill>
                  <bgColor theme="0" tint="-0.24994659260841701"/>
                </patternFill>
              </fill>
            </x14:dxf>
          </x14:cfRule>
          <x14:cfRule type="expression" priority="31" id="{58CF2622-4A85-4AA6-879B-9DF08DA2BDE5}">
            <xm:f>$M20=對照用!$I$3</xm:f>
            <x14:dxf>
              <fill>
                <patternFill>
                  <bgColor theme="0" tint="-0.24994659260841701"/>
                </patternFill>
              </fill>
            </x14:dxf>
          </x14:cfRule>
          <x14:cfRule type="expression" priority="30" id="{7417AEAC-0DDB-4793-9772-F5DD82CDCEC6}">
            <xm:f>$M20=對照用!$I$4</xm:f>
            <x14:dxf>
              <fill>
                <patternFill>
                  <bgColor theme="0" tint="-0.24994659260841701"/>
                </patternFill>
              </fill>
            </x14:dxf>
          </x14:cfRule>
          <xm:sqref>P20:P25</xm:sqref>
        </x14:conditionalFormatting>
        <x14:conditionalFormatting xmlns:xm="http://schemas.microsoft.com/office/excel/2006/main">
          <x14:cfRule type="expression" priority="29" id="{1112ABA5-9704-439C-93C8-6A128CFA3D35}">
            <xm:f>$M27=對照用!$I$2</xm:f>
            <x14:dxf>
              <fill>
                <patternFill>
                  <bgColor theme="0" tint="-0.24994659260841701"/>
                </patternFill>
              </fill>
            </x14:dxf>
          </x14:cfRule>
          <x14:cfRule type="expression" priority="28" id="{70A76CAD-B092-4B79-B4EF-912BFF9EFFF1}">
            <xm:f>$M27=對照用!$I$3</xm:f>
            <x14:dxf>
              <fill>
                <patternFill>
                  <bgColor theme="0" tint="-0.24994659260841701"/>
                </patternFill>
              </fill>
            </x14:dxf>
          </x14:cfRule>
          <x14:cfRule type="expression" priority="27" id="{03CCC349-0D30-4366-95AE-5A3DE4A5AFDA}">
            <xm:f>$M27=對照用!$I$4</xm:f>
            <x14:dxf>
              <fill>
                <patternFill>
                  <bgColor theme="0" tint="-0.24994659260841701"/>
                </patternFill>
              </fill>
            </x14:dxf>
          </x14:cfRule>
          <xm:sqref>P27:P32</xm:sqref>
        </x14:conditionalFormatting>
        <x14:conditionalFormatting xmlns:xm="http://schemas.microsoft.com/office/excel/2006/main">
          <x14:cfRule type="expression" priority="25" id="{B0033B20-A75A-447E-A4ED-986F7817D278}">
            <xm:f>$M34=對照用!$I$3</xm:f>
            <x14:dxf>
              <fill>
                <patternFill>
                  <bgColor theme="0" tint="-0.24994659260841701"/>
                </patternFill>
              </fill>
            </x14:dxf>
          </x14:cfRule>
          <x14:cfRule type="expression" priority="24" id="{29B7E486-C550-47D5-B8FB-9CE8BE0F9AE6}">
            <xm:f>$M34=對照用!$I$4</xm:f>
            <x14:dxf>
              <fill>
                <patternFill>
                  <bgColor theme="0" tint="-0.24994659260841701"/>
                </patternFill>
              </fill>
            </x14:dxf>
          </x14:cfRule>
          <x14:cfRule type="expression" priority="26" id="{0E4C0056-4841-4BFF-97FF-CB3ADFB7FA77}">
            <xm:f>$M34=對照用!$I$2</xm:f>
            <x14:dxf>
              <fill>
                <patternFill>
                  <bgColor theme="0" tint="-0.24994659260841701"/>
                </patternFill>
              </fill>
            </x14:dxf>
          </x14:cfRule>
          <xm:sqref>P34:P39</xm:sqref>
        </x14:conditionalFormatting>
        <x14:conditionalFormatting xmlns:xm="http://schemas.microsoft.com/office/excel/2006/main">
          <x14:cfRule type="expression" priority="22" id="{6CA57354-02E5-4C72-BFB5-29F59D9AE244}">
            <xm:f>$M41=對照用!$I$3</xm:f>
            <x14:dxf>
              <fill>
                <patternFill>
                  <bgColor theme="0" tint="-0.24994659260841701"/>
                </patternFill>
              </fill>
            </x14:dxf>
          </x14:cfRule>
          <x14:cfRule type="expression" priority="21" id="{41CFE8E2-413E-40BC-8A5B-62EC2807587B}">
            <xm:f>$M41=對照用!$I$4</xm:f>
            <x14:dxf>
              <fill>
                <patternFill>
                  <bgColor theme="0" tint="-0.24994659260841701"/>
                </patternFill>
              </fill>
            </x14:dxf>
          </x14:cfRule>
          <x14:cfRule type="expression" priority="23" id="{93E4B7C4-5EF9-4576-B472-3BC6033AB17C}">
            <xm:f>$M41=對照用!$I$2</xm:f>
            <x14:dxf>
              <fill>
                <patternFill>
                  <bgColor theme="0" tint="-0.24994659260841701"/>
                </patternFill>
              </fill>
            </x14:dxf>
          </x14:cfRule>
          <xm:sqref>P41:P46</xm:sqref>
        </x14:conditionalFormatting>
        <x14:conditionalFormatting xmlns:xm="http://schemas.microsoft.com/office/excel/2006/main">
          <x14:cfRule type="expression" priority="1" id="{17822182-77AF-4907-9EC4-6B1CF083385D}">
            <xm:f>$M48=對照用!$I$4</xm:f>
            <x14:dxf>
              <fill>
                <patternFill>
                  <bgColor theme="0" tint="-0.24994659260841701"/>
                </patternFill>
              </fill>
            </x14:dxf>
          </x14:cfRule>
          <x14:cfRule type="expression" priority="3" id="{EA7D6574-949A-4CA0-9354-A57E857BABD2}">
            <xm:f>$M48=對照用!$I$2</xm:f>
            <x14:dxf>
              <fill>
                <patternFill>
                  <bgColor theme="0" tint="-0.24994659260841701"/>
                </patternFill>
              </fill>
            </x14:dxf>
          </x14:cfRule>
          <x14:cfRule type="expression" priority="2" id="{7D56E36D-6851-4FB0-91FC-B05CAAD8BCE5}">
            <xm:f>$M48=對照用!$I$3</xm:f>
            <x14:dxf>
              <fill>
                <patternFill>
                  <bgColor theme="0" tint="-0.24994659260841701"/>
                </patternFill>
              </fill>
            </x14:dxf>
          </x14:cfRule>
          <xm:sqref>P48:P53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xr:uid="{B802C2C9-9FF4-4E77-AAAB-56EDA5E91EA0}">
          <x14:formula1>
            <xm:f>對照用!$N$2:$N$6</xm:f>
          </x14:formula1>
          <xm:sqref>O2</xm:sqref>
        </x14:dataValidation>
        <x14:dataValidation type="list" allowBlank="1" showInputMessage="1" xr:uid="{701FA6BB-C8D8-4E7A-802E-5BEC6903013B}">
          <x14:formula1>
            <xm:f>對照用!$K$2:$K$13</xm:f>
          </x14:formula1>
          <xm:sqref>Q6:Q53</xm:sqref>
        </x14:dataValidation>
        <x14:dataValidation type="list" allowBlank="1" showInputMessage="1" showErrorMessage="1" xr:uid="{A5105E0C-2C88-4AD0-A442-FDC37BCFCFA7}">
          <x14:formula1>
            <xm:f>對照用!$G$2:$G$17</xm:f>
          </x14:formula1>
          <xm:sqref>E6:E53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BD1E4-0CD3-4A0F-8AD6-6245054ADD78}">
  <sheetPr codeName="工作表5"/>
  <dimension ref="A1:X1049"/>
  <sheetViews>
    <sheetView zoomScale="130" zoomScaleNormal="130" workbookViewId="0">
      <pane ySplit="5" topLeftCell="A6" activePane="bottomLeft" state="frozen"/>
      <selection pane="bottomLeft" activeCell="E2" sqref="E2"/>
    </sheetView>
  </sheetViews>
  <sheetFormatPr defaultColWidth="8.6640625" defaultRowHeight="13.95" customHeight="1" x14ac:dyDescent="0.3"/>
  <cols>
    <col min="1" max="1" width="1.08203125" style="16" customWidth="1"/>
    <col min="2" max="2" width="2.33203125" customWidth="1"/>
    <col min="3" max="3" width="2.33203125" hidden="1" customWidth="1"/>
    <col min="4" max="4" width="3.58203125" customWidth="1"/>
    <col min="5" max="5" width="13" customWidth="1"/>
    <col min="6" max="6" width="13.9140625" customWidth="1"/>
    <col min="7" max="7" width="11.4140625" customWidth="1"/>
    <col min="8" max="8" width="18.58203125" customWidth="1"/>
    <col min="9" max="9" width="4.33203125" customWidth="1"/>
    <col min="10" max="10" width="5" customWidth="1"/>
    <col min="11" max="11" width="7.6640625" customWidth="1"/>
    <col min="12" max="12" width="6" customWidth="1"/>
    <col min="13" max="13" width="3.58203125" customWidth="1"/>
    <col min="14" max="14" width="3.75" customWidth="1"/>
    <col min="15" max="15" width="5.08203125" customWidth="1"/>
    <col min="16" max="16" width="5" customWidth="1"/>
    <col min="17" max="17" width="9" customWidth="1"/>
    <col min="18" max="18" width="0.58203125" style="16" customWidth="1"/>
    <col min="19" max="20" width="1.9140625" style="16" customWidth="1"/>
    <col min="21" max="21" width="0.6640625" style="16" customWidth="1"/>
    <col min="22" max="22" width="5.4140625" style="16" hidden="1" customWidth="1"/>
    <col min="23" max="24" width="8.6640625" style="16" hidden="1" customWidth="1"/>
    <col min="25" max="16384" width="8.6640625" style="16"/>
  </cols>
  <sheetData>
    <row r="1" spans="1:24" ht="4.95" customHeight="1" thickBot="1" x14ac:dyDescent="0.35">
      <c r="B1" s="16"/>
      <c r="D1" s="16"/>
      <c r="E1" s="16"/>
      <c r="F1" s="16"/>
      <c r="G1" s="16"/>
      <c r="H1" s="16"/>
      <c r="I1" s="16"/>
      <c r="J1" s="16"/>
      <c r="K1" s="16"/>
      <c r="L1" s="16"/>
      <c r="M1" s="16"/>
      <c r="N1" s="16"/>
      <c r="O1" s="16"/>
      <c r="P1" s="16"/>
      <c r="Q1" s="16"/>
    </row>
    <row r="2" spans="1:24" ht="23.4" customHeight="1" thickBot="1" x14ac:dyDescent="0.35">
      <c r="B2" s="184" t="s">
        <v>66</v>
      </c>
      <c r="C2" s="236"/>
      <c r="D2" s="237"/>
      <c r="E2" s="14">
        <v>113</v>
      </c>
      <c r="F2" s="63"/>
      <c r="G2" s="5" t="s">
        <v>69</v>
      </c>
      <c r="H2" s="20">
        <f>SUMIFS($P$6:$P$1048576,$C$6:$C$1048576,"舊",$N$6:$N$1048576,"V")+SUMIFS($I$6:$I$1048576,$C$6:$C$1048576,"當")</f>
        <v>0</v>
      </c>
      <c r="I2" s="186" t="s">
        <v>214</v>
      </c>
      <c r="J2" s="187"/>
      <c r="K2" s="42">
        <f>SUMIFS($P$6:$P$1048576,$N$6:$N$1048576,"V")</f>
        <v>0</v>
      </c>
      <c r="L2" s="21" t="s">
        <v>80</v>
      </c>
      <c r="M2" s="22">
        <f>ROUNDDOWN(IF(K2&gt;30,6,K2/5),0)</f>
        <v>0</v>
      </c>
      <c r="N2" s="59" t="s">
        <v>206</v>
      </c>
      <c r="O2" s="188"/>
      <c r="P2" s="189"/>
      <c r="Q2" s="190"/>
      <c r="S2" s="117" t="str">
        <f>HYPERLINK(X2,"點此移至空白欄位填寫")</f>
        <v>點此移至空白欄位填寫</v>
      </c>
      <c r="T2" s="117"/>
      <c r="U2" s="17"/>
      <c r="V2" s="16">
        <f>MATCH("",$B6:$B1048576,0)+5</f>
        <v>6</v>
      </c>
      <c r="W2" s="16" t="str">
        <f>ADDRESS(V2,4)</f>
        <v>$D$6</v>
      </c>
      <c r="X2" s="16" t="str">
        <f>"#"&amp;W2</f>
        <v>#$D$6</v>
      </c>
    </row>
    <row r="3" spans="1:24" ht="4.2" customHeight="1" thickBot="1" x14ac:dyDescent="0.35">
      <c r="B3" s="16"/>
      <c r="C3" s="16"/>
      <c r="D3" s="16"/>
      <c r="E3" s="16"/>
      <c r="F3" s="16"/>
      <c r="G3" s="16"/>
      <c r="H3" s="16"/>
      <c r="I3" s="16"/>
      <c r="J3" s="16"/>
      <c r="K3" s="16"/>
      <c r="L3" s="16"/>
      <c r="M3" s="16"/>
      <c r="N3" s="16"/>
      <c r="O3" s="16"/>
      <c r="P3" s="16"/>
      <c r="Q3" s="16"/>
      <c r="S3" s="117"/>
      <c r="T3" s="117"/>
      <c r="U3" s="18"/>
    </row>
    <row r="4" spans="1:24" ht="12.6" customHeight="1" thickBot="1" x14ac:dyDescent="0.35">
      <c r="B4" s="191" t="s">
        <v>67</v>
      </c>
      <c r="C4" s="192"/>
      <c r="D4" s="192"/>
      <c r="E4" s="192"/>
      <c r="F4" s="192"/>
      <c r="G4" s="192"/>
      <c r="H4" s="192"/>
      <c r="I4" s="192"/>
      <c r="J4" s="192"/>
      <c r="K4" s="235"/>
      <c r="L4" s="193" t="s">
        <v>68</v>
      </c>
      <c r="M4" s="194"/>
      <c r="N4" s="194"/>
      <c r="O4" s="194"/>
      <c r="P4" s="194"/>
      <c r="Q4" s="195"/>
      <c r="S4" s="117"/>
      <c r="T4" s="117"/>
      <c r="U4" s="18"/>
      <c r="W4" s="62"/>
    </row>
    <row r="5" spans="1:24" ht="28.2" customHeight="1" thickBot="1" x14ac:dyDescent="0.35">
      <c r="A5" s="97"/>
      <c r="B5" s="96" t="s">
        <v>0</v>
      </c>
      <c r="C5" s="8" t="s">
        <v>150</v>
      </c>
      <c r="D5" s="8" t="s">
        <v>236</v>
      </c>
      <c r="E5" s="7" t="s">
        <v>70</v>
      </c>
      <c r="F5" s="6" t="s">
        <v>72</v>
      </c>
      <c r="G5" s="238" t="s">
        <v>2</v>
      </c>
      <c r="H5" s="239"/>
      <c r="I5" s="9" t="s">
        <v>235</v>
      </c>
      <c r="J5" s="43" t="s">
        <v>71</v>
      </c>
      <c r="K5" s="95" t="s">
        <v>215</v>
      </c>
      <c r="L5" s="60" t="s">
        <v>231</v>
      </c>
      <c r="M5" s="10" t="s">
        <v>232</v>
      </c>
      <c r="N5" s="51" t="s">
        <v>233</v>
      </c>
      <c r="O5" s="10" t="s">
        <v>234</v>
      </c>
      <c r="P5" s="10" t="s">
        <v>218</v>
      </c>
      <c r="Q5" s="51" t="s">
        <v>168</v>
      </c>
      <c r="S5" s="117"/>
      <c r="T5" s="117"/>
      <c r="U5" s="18"/>
    </row>
    <row r="6" spans="1:24" ht="13.95" customHeight="1" x14ac:dyDescent="0.3">
      <c r="A6" s="97"/>
      <c r="B6" s="216" t="str">
        <f>IF(E6&lt;&gt;"",1,"")</f>
        <v/>
      </c>
      <c r="C6" s="219" t="str">
        <f>IF(D6&lt;&gt;"",IF(D6&lt;$E$2,"舊","當"),"")</f>
        <v/>
      </c>
      <c r="D6" s="222"/>
      <c r="E6" s="222"/>
      <c r="F6" s="225" t="str">
        <f>_xlfn.IFNA(VLOOKUP(E6,對照用!$B:$C,2,0)," ")</f>
        <v xml:space="preserve"> </v>
      </c>
      <c r="G6" s="56" t="str" cm="1">
        <f t="array" ref="G6">IFERROR(INDEX(對照用!$B$1:$D$103,SMALL(IF(對照用!$B$1:$B$103=E6,ROW(對照用!$B$1:$B$103),"X"),MOD(ROW(),6)+1),3),"")</f>
        <v/>
      </c>
      <c r="H6" s="11"/>
      <c r="I6" s="227"/>
      <c r="J6" s="222"/>
      <c r="K6" s="230"/>
      <c r="L6" s="233"/>
      <c r="M6" s="207" t="str">
        <f>IF(L6="X","X",IF(L6&lt;&gt;0,L6+9,""))</f>
        <v/>
      </c>
      <c r="N6" s="207" t="str">
        <f>IF(L6="","",IF(L6="X","X",IF($E$2&lt;L6,"X
未達首次列計年度",IF($E$2&gt;M6,"X
已過審核範圍","V"))))</f>
        <v/>
      </c>
      <c r="O6" s="209"/>
      <c r="P6" s="211" t="str">
        <f>IF(N6="X
未達首次列計年度",0,IF(N6="X
已過審核範圍",0,IF(N6="X",0,IF(N6="","",IF(O6&lt;&gt;"",O6,I6)))))</f>
        <v/>
      </c>
      <c r="Q6" s="213"/>
    </row>
    <row r="7" spans="1:24" ht="13.95" customHeight="1" x14ac:dyDescent="0.3">
      <c r="A7" s="97"/>
      <c r="B7" s="217" t="str">
        <f t="shared" ref="B7:B11" si="0">B6</f>
        <v/>
      </c>
      <c r="C7" s="220"/>
      <c r="D7" s="223"/>
      <c r="E7" s="223"/>
      <c r="F7" s="128"/>
      <c r="G7" s="57" t="str" cm="1">
        <f t="array" ref="G7">IFERROR(INDEX(對照用!$B$1:$D$103,SMALL(IF(對照用!$B$1:$B$103=E6,ROW(對照用!$B$1:$B$103),"X"),MOD(ROW(),6)+1),3),"")</f>
        <v/>
      </c>
      <c r="H7" s="12"/>
      <c r="I7" s="228"/>
      <c r="J7" s="223"/>
      <c r="K7" s="231"/>
      <c r="L7" s="161"/>
      <c r="M7" s="142"/>
      <c r="N7" s="142" t="str">
        <f>IF(L6="","",IF(L6="X","X",IF($E$2&lt;L6,"X
未達首次列計年度",IF($E$2&gt;M6,"X
已過審核範圍","V"))))</f>
        <v/>
      </c>
      <c r="O7" s="145"/>
      <c r="P7" s="110"/>
      <c r="Q7" s="214"/>
    </row>
    <row r="8" spans="1:24" ht="13.95" customHeight="1" x14ac:dyDescent="0.3">
      <c r="A8" s="97"/>
      <c r="B8" s="217" t="str">
        <f t="shared" si="0"/>
        <v/>
      </c>
      <c r="C8" s="220"/>
      <c r="D8" s="223"/>
      <c r="E8" s="223"/>
      <c r="F8" s="128"/>
      <c r="G8" s="57" t="str" cm="1">
        <f t="array" ref="G8">IFERROR(INDEX(對照用!$B$1:$D$103,SMALL(IF(對照用!$B$1:$B$103=E6,ROW(對照用!$B$1:$B$103),"X"),MOD(ROW(),6)+1),3),"")</f>
        <v/>
      </c>
      <c r="H8" s="12"/>
      <c r="I8" s="228"/>
      <c r="J8" s="223"/>
      <c r="K8" s="231"/>
      <c r="L8" s="161"/>
      <c r="M8" s="142"/>
      <c r="N8" s="142" t="str">
        <f>IF(L6="","",IF(L6="X","X",IF($E$2&lt;L6,"X
未達首次列計年度",IF($E$2&gt;M6,"X
已過審核範圍","V"))))</f>
        <v/>
      </c>
      <c r="O8" s="145"/>
      <c r="P8" s="110"/>
      <c r="Q8" s="214"/>
    </row>
    <row r="9" spans="1:24" ht="13.95" customHeight="1" x14ac:dyDescent="0.3">
      <c r="A9" s="97"/>
      <c r="B9" s="217" t="str">
        <f t="shared" si="0"/>
        <v/>
      </c>
      <c r="C9" s="220"/>
      <c r="D9" s="223"/>
      <c r="E9" s="223"/>
      <c r="F9" s="128"/>
      <c r="G9" s="57" t="str" cm="1">
        <f t="array" ref="G9">IFERROR(INDEX(對照用!$B$1:$D$103,SMALL(IF(對照用!$B$1:$B$103=E6,ROW(對照用!$B$1:$B$103),"X"),MOD(ROW(),6)+1),3),"")</f>
        <v/>
      </c>
      <c r="H9" s="12"/>
      <c r="I9" s="228"/>
      <c r="J9" s="223"/>
      <c r="K9" s="231"/>
      <c r="L9" s="161"/>
      <c r="M9" s="142"/>
      <c r="N9" s="142" t="str">
        <f>IF(L6="","",IF(L6="X","X",IF($E$2&lt;L6,"X
未達首次列計年度",IF($E$2&gt;M6,"X
已過審核範圍","V"))))</f>
        <v/>
      </c>
      <c r="O9" s="145"/>
      <c r="P9" s="110"/>
      <c r="Q9" s="214"/>
    </row>
    <row r="10" spans="1:24" ht="13.95" customHeight="1" x14ac:dyDescent="0.3">
      <c r="A10" s="97"/>
      <c r="B10" s="217" t="str">
        <f t="shared" si="0"/>
        <v/>
      </c>
      <c r="C10" s="220"/>
      <c r="D10" s="223"/>
      <c r="E10" s="223"/>
      <c r="F10" s="128"/>
      <c r="G10" s="57" t="str" cm="1">
        <f t="array" ref="G10">IFERROR(INDEX(對照用!$B$1:$D$103,SMALL(IF(對照用!$B$1:$B$103=E6,ROW(對照用!$B$1:$B$103),"X"),MOD(ROW(),6)+1),3),"")</f>
        <v/>
      </c>
      <c r="H10" s="12"/>
      <c r="I10" s="228"/>
      <c r="J10" s="223"/>
      <c r="K10" s="231"/>
      <c r="L10" s="161"/>
      <c r="M10" s="142"/>
      <c r="N10" s="142" t="str">
        <f>IF(L6="","",IF(L6="X","X",IF($E$2&lt;L6,"X
未達首次列計年度",IF($E$2&gt;M6,"X
已過審核範圍","V"))))</f>
        <v/>
      </c>
      <c r="O10" s="145"/>
      <c r="P10" s="110"/>
      <c r="Q10" s="214"/>
    </row>
    <row r="11" spans="1:24" ht="13.95" customHeight="1" thickBot="1" x14ac:dyDescent="0.35">
      <c r="A11" s="97"/>
      <c r="B11" s="218" t="str">
        <f t="shared" si="0"/>
        <v/>
      </c>
      <c r="C11" s="221"/>
      <c r="D11" s="224"/>
      <c r="E11" s="224"/>
      <c r="F11" s="226"/>
      <c r="G11" s="58" t="str" cm="1">
        <f t="array" ref="G11">IFERROR(INDEX(對照用!$B$1:$D$103,SMALL(IF(對照用!$B$1:$B$103=E6,ROW(對照用!$B$1:$B$103),"X"),MOD(ROW(),6)+1),3),"")</f>
        <v/>
      </c>
      <c r="H11" s="13"/>
      <c r="I11" s="229"/>
      <c r="J11" s="224"/>
      <c r="K11" s="232"/>
      <c r="L11" s="234"/>
      <c r="M11" s="208"/>
      <c r="N11" s="208" t="str">
        <f>IF(L6="","",IF(L6="X","X",IF($E$2&lt;L6,"X
未達首次列計年度",IF($E$2&gt;M6,"X
已過審核範圍","V"))))</f>
        <v/>
      </c>
      <c r="O11" s="210"/>
      <c r="P11" s="212"/>
      <c r="Q11" s="215"/>
    </row>
    <row r="12" spans="1:24" ht="13.95" customHeight="1" x14ac:dyDescent="0.3">
      <c r="A12" s="97"/>
      <c r="B12" s="216" t="str">
        <f>IF(E12&lt;&gt;"",B6+1,"")</f>
        <v/>
      </c>
      <c r="C12" s="219" t="str">
        <f>IF(D12&lt;&gt;"",IF(D12&lt;$E$2,"舊","當"),"")</f>
        <v/>
      </c>
      <c r="D12" s="222"/>
      <c r="E12" s="222"/>
      <c r="F12" s="225" t="str">
        <f>_xlfn.IFNA(VLOOKUP(E12,對照用!$B:$C,2,0)," ")</f>
        <v xml:space="preserve"> </v>
      </c>
      <c r="G12" s="56" t="str" cm="1">
        <f t="array" ref="G12">IFERROR(INDEX(對照用!$B$1:$D$103,SMALL(IF(對照用!$B$1:$B$103=E12,ROW(對照用!$B$1:$B$103),"X"),MOD(ROW(),6)+1),3),"")</f>
        <v/>
      </c>
      <c r="H12" s="11"/>
      <c r="I12" s="227"/>
      <c r="J12" s="222"/>
      <c r="K12" s="230"/>
      <c r="L12" s="233"/>
      <c r="M12" s="207" t="str">
        <f t="shared" ref="M12" si="1">IF(L12="X","X",IF(L12&lt;&gt;0,L12+9,""))</f>
        <v/>
      </c>
      <c r="N12" s="207" t="str">
        <f>IF(L12="","",IF(L12="X","X",IF($E$2&lt;L12,"X
未達首次列計年度",IF($E$2&gt;M12,"X
已過審核範圍","V"))))</f>
        <v/>
      </c>
      <c r="O12" s="209"/>
      <c r="P12" s="211" t="str">
        <f t="shared" ref="P12" si="2">IF(N12="X
未達首次列計年度",0,IF(N12="X
已過審核範圍",0,IF(N12="X",0,IF(N12="","",IF(O12&lt;&gt;"",O12,I12)))))</f>
        <v/>
      </c>
      <c r="Q12" s="213"/>
    </row>
    <row r="13" spans="1:24" ht="13.95" customHeight="1" x14ac:dyDescent="0.3">
      <c r="A13" s="97"/>
      <c r="B13" s="217" t="str">
        <f t="shared" ref="B13:B271" si="3">B12</f>
        <v/>
      </c>
      <c r="C13" s="220"/>
      <c r="D13" s="223"/>
      <c r="E13" s="223"/>
      <c r="F13" s="128"/>
      <c r="G13" s="57" t="str" cm="1">
        <f t="array" ref="G13">IFERROR(INDEX(對照用!$B$1:$D$103,SMALL(IF(對照用!$B$1:$B$103=E12,ROW(對照用!$B$1:$B$103),"X"),MOD(ROW(),6)+1),3),"")</f>
        <v/>
      </c>
      <c r="H13" s="12"/>
      <c r="I13" s="228"/>
      <c r="J13" s="223"/>
      <c r="K13" s="231"/>
      <c r="L13" s="161"/>
      <c r="M13" s="142"/>
      <c r="N13" s="142" t="str">
        <f>IF(L12="","",IF(L12="X","X",IF($E$2&lt;L12,"X
未達首次列計年度",IF($E$2&gt;M12,"X
已過審核範圍","V"))))</f>
        <v/>
      </c>
      <c r="O13" s="145"/>
      <c r="P13" s="110"/>
      <c r="Q13" s="214"/>
    </row>
    <row r="14" spans="1:24" ht="13.95" customHeight="1" x14ac:dyDescent="0.3">
      <c r="A14" s="97"/>
      <c r="B14" s="217" t="str">
        <f t="shared" si="3"/>
        <v/>
      </c>
      <c r="C14" s="220"/>
      <c r="D14" s="223"/>
      <c r="E14" s="223"/>
      <c r="F14" s="128"/>
      <c r="G14" s="57" t="str" cm="1">
        <f t="array" ref="G14">IFERROR(INDEX(對照用!$B$1:$D$103,SMALL(IF(對照用!$B$1:$B$103=E12,ROW(對照用!$B$1:$B$103),"X"),MOD(ROW(),6)+1),3),"")</f>
        <v/>
      </c>
      <c r="H14" s="12"/>
      <c r="I14" s="228"/>
      <c r="J14" s="223"/>
      <c r="K14" s="231"/>
      <c r="L14" s="161"/>
      <c r="M14" s="142"/>
      <c r="N14" s="142" t="str">
        <f>IF(L12="","",IF(L12="X","X",IF($E$2&lt;L12,"X
未達首次列計年度",IF($E$2&gt;M12,"X
已過審核範圍","V"))))</f>
        <v/>
      </c>
      <c r="O14" s="145"/>
      <c r="P14" s="110"/>
      <c r="Q14" s="214"/>
    </row>
    <row r="15" spans="1:24" ht="13.95" customHeight="1" x14ac:dyDescent="0.3">
      <c r="A15" s="97"/>
      <c r="B15" s="217" t="str">
        <f t="shared" si="3"/>
        <v/>
      </c>
      <c r="C15" s="220"/>
      <c r="D15" s="223"/>
      <c r="E15" s="223"/>
      <c r="F15" s="128"/>
      <c r="G15" s="57" t="str" cm="1">
        <f t="array" ref="G15">IFERROR(INDEX(對照用!$B$1:$D$103,SMALL(IF(對照用!$B$1:$B$103=E12,ROW(對照用!$B$1:$B$103),"X"),MOD(ROW(),6)+1),3),"")</f>
        <v/>
      </c>
      <c r="H15" s="12"/>
      <c r="I15" s="228"/>
      <c r="J15" s="223"/>
      <c r="K15" s="231"/>
      <c r="L15" s="161"/>
      <c r="M15" s="142"/>
      <c r="N15" s="142" t="str">
        <f>IF(L12="","",IF(L12="X","X",IF($E$2&lt;L12,"X
未達首次列計年度",IF($E$2&gt;M12,"X
已過審核範圍","V"))))</f>
        <v/>
      </c>
      <c r="O15" s="145"/>
      <c r="P15" s="110"/>
      <c r="Q15" s="214"/>
    </row>
    <row r="16" spans="1:24" ht="13.95" customHeight="1" x14ac:dyDescent="0.3">
      <c r="A16" s="97"/>
      <c r="B16" s="217" t="str">
        <f t="shared" si="3"/>
        <v/>
      </c>
      <c r="C16" s="220"/>
      <c r="D16" s="223"/>
      <c r="E16" s="223"/>
      <c r="F16" s="128"/>
      <c r="G16" s="57" t="str" cm="1">
        <f t="array" ref="G16">IFERROR(INDEX(對照用!$B$1:$D$103,SMALL(IF(對照用!$B$1:$B$103=E12,ROW(對照用!$B$1:$B$103),"X"),MOD(ROW(),6)+1),3),"")</f>
        <v/>
      </c>
      <c r="H16" s="12"/>
      <c r="I16" s="228"/>
      <c r="J16" s="223"/>
      <c r="K16" s="231"/>
      <c r="L16" s="161"/>
      <c r="M16" s="142"/>
      <c r="N16" s="142" t="str">
        <f>IF(L12="","",IF(L12="X","X",IF($E$2&lt;L12,"X
未達首次列計年度",IF($E$2&gt;M12,"X
已過審核範圍","V"))))</f>
        <v/>
      </c>
      <c r="O16" s="145"/>
      <c r="P16" s="110"/>
      <c r="Q16" s="214"/>
    </row>
    <row r="17" spans="1:17" ht="13.95" customHeight="1" thickBot="1" x14ac:dyDescent="0.35">
      <c r="A17" s="97"/>
      <c r="B17" s="218" t="str">
        <f t="shared" si="3"/>
        <v/>
      </c>
      <c r="C17" s="221"/>
      <c r="D17" s="224"/>
      <c r="E17" s="224"/>
      <c r="F17" s="226"/>
      <c r="G17" s="58" t="str" cm="1">
        <f t="array" ref="G17">IFERROR(INDEX(對照用!$B$1:$D$103,SMALL(IF(對照用!$B$1:$B$103=E12,ROW(對照用!$B$1:$B$103),"X"),MOD(ROW(),6)+1),3),"")</f>
        <v/>
      </c>
      <c r="H17" s="13"/>
      <c r="I17" s="229"/>
      <c r="J17" s="224"/>
      <c r="K17" s="232"/>
      <c r="L17" s="234"/>
      <c r="M17" s="208"/>
      <c r="N17" s="208" t="str">
        <f>IF(L12="","",IF(L12="X","X",IF($E$2&lt;L12,"X
未達首次列計年度",IF($E$2&gt;M12,"X
已過審核範圍","V"))))</f>
        <v/>
      </c>
      <c r="O17" s="210"/>
      <c r="P17" s="212"/>
      <c r="Q17" s="215"/>
    </row>
    <row r="18" spans="1:17" ht="13.95" customHeight="1" x14ac:dyDescent="0.3">
      <c r="A18" s="97"/>
      <c r="B18" s="216" t="str">
        <f>IF(E18&lt;&gt;"",B12+1,"")</f>
        <v/>
      </c>
      <c r="C18" s="219" t="str">
        <f>IF(D18&lt;&gt;"",IF(D18&lt;$E$2,"舊","當"),"")</f>
        <v/>
      </c>
      <c r="D18" s="222"/>
      <c r="E18" s="222"/>
      <c r="F18" s="225" t="str">
        <f>_xlfn.IFNA(VLOOKUP(E18,對照用!$B:$C,2,0)," ")</f>
        <v xml:space="preserve"> </v>
      </c>
      <c r="G18" s="56" t="str" cm="1">
        <f t="array" ref="G18">IFERROR(INDEX(對照用!$B$1:$D$103,SMALL(IF(對照用!$B$1:$B$103=E18,ROW(對照用!$B$1:$B$103),"X"),MOD(ROW(),6)+1),3),"")</f>
        <v/>
      </c>
      <c r="H18" s="11"/>
      <c r="I18" s="227"/>
      <c r="J18" s="222"/>
      <c r="K18" s="230"/>
      <c r="L18" s="233"/>
      <c r="M18" s="207" t="str">
        <f t="shared" ref="M18" si="4">IF(L18="X","X",IF(L18&lt;&gt;0,L18+9,""))</f>
        <v/>
      </c>
      <c r="N18" s="207" t="str">
        <f t="shared" ref="N18" si="5">IF(L18="","",IF(L18="X","X",IF($E$2&lt;L18,"X
未達首次列計年度",IF($E$2&gt;M18,"X
已過審核範圍","V"))))</f>
        <v/>
      </c>
      <c r="O18" s="209"/>
      <c r="P18" s="211" t="str">
        <f t="shared" ref="P18" si="6">IF(N18="X
未達首次列計年度",0,IF(N18="X
已過審核範圍",0,IF(N18="X",0,IF(N18="","",IF(O18&lt;&gt;"",O18,I18)))))</f>
        <v/>
      </c>
      <c r="Q18" s="213"/>
    </row>
    <row r="19" spans="1:17" ht="13.95" customHeight="1" x14ac:dyDescent="0.3">
      <c r="A19" s="97"/>
      <c r="B19" s="217" t="str">
        <f t="shared" si="3"/>
        <v/>
      </c>
      <c r="C19" s="220"/>
      <c r="D19" s="223"/>
      <c r="E19" s="223"/>
      <c r="F19" s="128"/>
      <c r="G19" s="57" t="str" cm="1">
        <f t="array" ref="G19">IFERROR(INDEX(對照用!$B$1:$D$103,SMALL(IF(對照用!$B$1:$B$103=E18,ROW(對照用!$B$1:$B$103),"X"),MOD(ROW(),6)+1),3),"")</f>
        <v/>
      </c>
      <c r="H19" s="12"/>
      <c r="I19" s="228"/>
      <c r="J19" s="223"/>
      <c r="K19" s="231"/>
      <c r="L19" s="161"/>
      <c r="M19" s="142"/>
      <c r="N19" s="142" t="str">
        <f t="shared" ref="N19" si="7">IF(L18="","",IF(L18="X","X",IF($E$2&lt;L18,"X
未達首次列計年度",IF($E$2&gt;M18,"X
已過審核範圍","V"))))</f>
        <v/>
      </c>
      <c r="O19" s="145"/>
      <c r="P19" s="110"/>
      <c r="Q19" s="214"/>
    </row>
    <row r="20" spans="1:17" ht="13.95" customHeight="1" x14ac:dyDescent="0.3">
      <c r="A20" s="97"/>
      <c r="B20" s="217" t="str">
        <f t="shared" si="3"/>
        <v/>
      </c>
      <c r="C20" s="220"/>
      <c r="D20" s="223"/>
      <c r="E20" s="223"/>
      <c r="F20" s="128"/>
      <c r="G20" s="57" t="str" cm="1">
        <f t="array" ref="G20">IFERROR(INDEX(對照用!$B$1:$D$103,SMALL(IF(對照用!$B$1:$B$103=E18,ROW(對照用!$B$1:$B$103),"X"),MOD(ROW(),6)+1),3),"")</f>
        <v/>
      </c>
      <c r="H20" s="12"/>
      <c r="I20" s="228"/>
      <c r="J20" s="223"/>
      <c r="K20" s="231"/>
      <c r="L20" s="161"/>
      <c r="M20" s="142"/>
      <c r="N20" s="142" t="str">
        <f t="shared" ref="N20" si="8">IF(L18="","",IF(L18="X","X",IF($E$2&lt;L18,"X
未達首次列計年度",IF($E$2&gt;M18,"X
已過審核範圍","V"))))</f>
        <v/>
      </c>
      <c r="O20" s="145"/>
      <c r="P20" s="110"/>
      <c r="Q20" s="214"/>
    </row>
    <row r="21" spans="1:17" ht="13.95" customHeight="1" x14ac:dyDescent="0.3">
      <c r="A21" s="97"/>
      <c r="B21" s="217" t="str">
        <f t="shared" si="3"/>
        <v/>
      </c>
      <c r="C21" s="220"/>
      <c r="D21" s="223"/>
      <c r="E21" s="223"/>
      <c r="F21" s="128"/>
      <c r="G21" s="57" t="str" cm="1">
        <f t="array" ref="G21">IFERROR(INDEX(對照用!$B$1:$D$103,SMALL(IF(對照用!$B$1:$B$103=E18,ROW(對照用!$B$1:$B$103),"X"),MOD(ROW(),6)+1),3),"")</f>
        <v/>
      </c>
      <c r="H21" s="12"/>
      <c r="I21" s="228"/>
      <c r="J21" s="223"/>
      <c r="K21" s="231"/>
      <c r="L21" s="161"/>
      <c r="M21" s="142"/>
      <c r="N21" s="142" t="str">
        <f t="shared" ref="N21" si="9">IF(L18="","",IF(L18="X","X",IF($E$2&lt;L18,"X
未達首次列計年度",IF($E$2&gt;M18,"X
已過審核範圍","V"))))</f>
        <v/>
      </c>
      <c r="O21" s="145"/>
      <c r="P21" s="110"/>
      <c r="Q21" s="214"/>
    </row>
    <row r="22" spans="1:17" ht="13.95" customHeight="1" x14ac:dyDescent="0.3">
      <c r="A22" s="97"/>
      <c r="B22" s="217" t="str">
        <f t="shared" si="3"/>
        <v/>
      </c>
      <c r="C22" s="220"/>
      <c r="D22" s="223"/>
      <c r="E22" s="223"/>
      <c r="F22" s="128"/>
      <c r="G22" s="57" t="str" cm="1">
        <f t="array" ref="G22">IFERROR(INDEX(對照用!$B$1:$D$103,SMALL(IF(對照用!$B$1:$B$103=E18,ROW(對照用!$B$1:$B$103),"X"),MOD(ROW(),6)+1),3),"")</f>
        <v/>
      </c>
      <c r="H22" s="12"/>
      <c r="I22" s="228"/>
      <c r="J22" s="223"/>
      <c r="K22" s="231"/>
      <c r="L22" s="161"/>
      <c r="M22" s="142"/>
      <c r="N22" s="142" t="str">
        <f t="shared" ref="N22" si="10">IF(L18="","",IF(L18="X","X",IF($E$2&lt;L18,"X
未達首次列計年度",IF($E$2&gt;M18,"X
已過審核範圍","V"))))</f>
        <v/>
      </c>
      <c r="O22" s="145"/>
      <c r="P22" s="110"/>
      <c r="Q22" s="214"/>
    </row>
    <row r="23" spans="1:17" ht="13.95" customHeight="1" thickBot="1" x14ac:dyDescent="0.35">
      <c r="A23" s="97"/>
      <c r="B23" s="218" t="str">
        <f t="shared" si="3"/>
        <v/>
      </c>
      <c r="C23" s="221"/>
      <c r="D23" s="224"/>
      <c r="E23" s="224"/>
      <c r="F23" s="226"/>
      <c r="G23" s="58" t="str" cm="1">
        <f t="array" ref="G23">IFERROR(INDEX(對照用!$B$1:$D$103,SMALL(IF(對照用!$B$1:$B$103=E18,ROW(對照用!$B$1:$B$103),"X"),MOD(ROW(),6)+1),3),"")</f>
        <v/>
      </c>
      <c r="H23" s="13"/>
      <c r="I23" s="229"/>
      <c r="J23" s="224"/>
      <c r="K23" s="232"/>
      <c r="L23" s="234"/>
      <c r="M23" s="208"/>
      <c r="N23" s="208" t="str">
        <f t="shared" ref="N23" si="11">IF(L18="","",IF(L18="X","X",IF($E$2&lt;L18,"X
未達首次列計年度",IF($E$2&gt;M18,"X
已過審核範圍","V"))))</f>
        <v/>
      </c>
      <c r="O23" s="210"/>
      <c r="P23" s="212"/>
      <c r="Q23" s="215"/>
    </row>
    <row r="24" spans="1:17" ht="13.95" customHeight="1" x14ac:dyDescent="0.3">
      <c r="A24" s="97"/>
      <c r="B24" s="216" t="str">
        <f>IF(E24&lt;&gt;"",B18+1,"")</f>
        <v/>
      </c>
      <c r="C24" s="219" t="str">
        <f>IF(D24&lt;&gt;"",IF(D24&lt;$E$2,"舊","當"),"")</f>
        <v/>
      </c>
      <c r="D24" s="222"/>
      <c r="E24" s="222"/>
      <c r="F24" s="225" t="str">
        <f>_xlfn.IFNA(VLOOKUP(E24,對照用!$B:$C,2,0)," ")</f>
        <v xml:space="preserve"> </v>
      </c>
      <c r="G24" s="56" t="str" cm="1">
        <f t="array" ref="G24">IFERROR(INDEX(對照用!$B$1:$D$103,SMALL(IF(對照用!$B$1:$B$103=E24,ROW(對照用!$B$1:$B$103),"X"),MOD(ROW(),6)+1),3),"")</f>
        <v/>
      </c>
      <c r="H24" s="11"/>
      <c r="I24" s="227"/>
      <c r="J24" s="222"/>
      <c r="K24" s="230"/>
      <c r="L24" s="233"/>
      <c r="M24" s="207" t="str">
        <f t="shared" ref="M24" si="12">IF(L24="X","X",IF(L24&lt;&gt;0,L24+9,""))</f>
        <v/>
      </c>
      <c r="N24" s="207" t="str">
        <f t="shared" ref="N24" si="13">IF(L24="","",IF(L24="X","X",IF($E$2&lt;L24,"X
未達首次列計年度",IF($E$2&gt;M24,"X
已過審核範圍","V"))))</f>
        <v/>
      </c>
      <c r="O24" s="209"/>
      <c r="P24" s="211" t="str">
        <f t="shared" ref="P24" si="14">IF(N24="X
未達首次列計年度",0,IF(N24="X
已過審核範圍",0,IF(N24="X",0,IF(N24="","",IF(O24&lt;&gt;"",O24,I24)))))</f>
        <v/>
      </c>
      <c r="Q24" s="213"/>
    </row>
    <row r="25" spans="1:17" ht="13.95" customHeight="1" x14ac:dyDescent="0.3">
      <c r="A25" s="97"/>
      <c r="B25" s="217" t="str">
        <f t="shared" si="3"/>
        <v/>
      </c>
      <c r="C25" s="220"/>
      <c r="D25" s="223"/>
      <c r="E25" s="223"/>
      <c r="F25" s="128"/>
      <c r="G25" s="57" t="str" cm="1">
        <f t="array" ref="G25">IFERROR(INDEX(對照用!$B$1:$D$103,SMALL(IF(對照用!$B$1:$B$103=E24,ROW(對照用!$B$1:$B$103),"X"),MOD(ROW(),6)+1),3),"")</f>
        <v/>
      </c>
      <c r="H25" s="12"/>
      <c r="I25" s="228"/>
      <c r="J25" s="223"/>
      <c r="K25" s="231"/>
      <c r="L25" s="161"/>
      <c r="M25" s="142"/>
      <c r="N25" s="142" t="str">
        <f t="shared" ref="N25" si="15">IF(L24="","",IF(L24="X","X",IF($E$2&lt;L24,"X
未達首次列計年度",IF($E$2&gt;M24,"X
已過審核範圍","V"))))</f>
        <v/>
      </c>
      <c r="O25" s="145"/>
      <c r="P25" s="110"/>
      <c r="Q25" s="214"/>
    </row>
    <row r="26" spans="1:17" ht="13.95" customHeight="1" x14ac:dyDescent="0.3">
      <c r="A26" s="97"/>
      <c r="B26" s="217" t="str">
        <f t="shared" si="3"/>
        <v/>
      </c>
      <c r="C26" s="220"/>
      <c r="D26" s="223"/>
      <c r="E26" s="223"/>
      <c r="F26" s="128"/>
      <c r="G26" s="57" t="str" cm="1">
        <f t="array" ref="G26">IFERROR(INDEX(對照用!$B$1:$D$103,SMALL(IF(對照用!$B$1:$B$103=E24,ROW(對照用!$B$1:$B$103),"X"),MOD(ROW(),6)+1),3),"")</f>
        <v/>
      </c>
      <c r="H26" s="12"/>
      <c r="I26" s="228"/>
      <c r="J26" s="223"/>
      <c r="K26" s="231"/>
      <c r="L26" s="161"/>
      <c r="M26" s="142"/>
      <c r="N26" s="142" t="str">
        <f t="shared" ref="N26" si="16">IF(L24="","",IF(L24="X","X",IF($E$2&lt;L24,"X
未達首次列計年度",IF($E$2&gt;M24,"X
已過審核範圍","V"))))</f>
        <v/>
      </c>
      <c r="O26" s="145"/>
      <c r="P26" s="110"/>
      <c r="Q26" s="214"/>
    </row>
    <row r="27" spans="1:17" ht="13.95" customHeight="1" x14ac:dyDescent="0.3">
      <c r="A27" s="97"/>
      <c r="B27" s="217" t="str">
        <f t="shared" si="3"/>
        <v/>
      </c>
      <c r="C27" s="220"/>
      <c r="D27" s="223"/>
      <c r="E27" s="223"/>
      <c r="F27" s="128"/>
      <c r="G27" s="57" t="str" cm="1">
        <f t="array" ref="G27">IFERROR(INDEX(對照用!$B$1:$D$103,SMALL(IF(對照用!$B$1:$B$103=E24,ROW(對照用!$B$1:$B$103),"X"),MOD(ROW(),6)+1),3),"")</f>
        <v/>
      </c>
      <c r="H27" s="12"/>
      <c r="I27" s="228"/>
      <c r="J27" s="223"/>
      <c r="K27" s="231"/>
      <c r="L27" s="161"/>
      <c r="M27" s="142"/>
      <c r="N27" s="142" t="str">
        <f t="shared" ref="N27" si="17">IF(L24="","",IF(L24="X","X",IF($E$2&lt;L24,"X
未達首次列計年度",IF($E$2&gt;M24,"X
已過審核範圍","V"))))</f>
        <v/>
      </c>
      <c r="O27" s="145"/>
      <c r="P27" s="110"/>
      <c r="Q27" s="214"/>
    </row>
    <row r="28" spans="1:17" ht="13.95" customHeight="1" x14ac:dyDescent="0.3">
      <c r="A28" s="97"/>
      <c r="B28" s="217" t="str">
        <f t="shared" si="3"/>
        <v/>
      </c>
      <c r="C28" s="220"/>
      <c r="D28" s="223"/>
      <c r="E28" s="223"/>
      <c r="F28" s="128"/>
      <c r="G28" s="57" t="str" cm="1">
        <f t="array" ref="G28">IFERROR(INDEX(對照用!$B$1:$D$103,SMALL(IF(對照用!$B$1:$B$103=E24,ROW(對照用!$B$1:$B$103),"X"),MOD(ROW(),6)+1),3),"")</f>
        <v/>
      </c>
      <c r="H28" s="12"/>
      <c r="I28" s="228"/>
      <c r="J28" s="223"/>
      <c r="K28" s="231"/>
      <c r="L28" s="161"/>
      <c r="M28" s="142"/>
      <c r="N28" s="142" t="str">
        <f t="shared" ref="N28" si="18">IF(L24="","",IF(L24="X","X",IF($E$2&lt;L24,"X
未達首次列計年度",IF($E$2&gt;M24,"X
已過審核範圍","V"))))</f>
        <v/>
      </c>
      <c r="O28" s="145"/>
      <c r="P28" s="110"/>
      <c r="Q28" s="214"/>
    </row>
    <row r="29" spans="1:17" ht="13.95" customHeight="1" thickBot="1" x14ac:dyDescent="0.35">
      <c r="A29" s="97"/>
      <c r="B29" s="218" t="str">
        <f t="shared" si="3"/>
        <v/>
      </c>
      <c r="C29" s="221"/>
      <c r="D29" s="224"/>
      <c r="E29" s="224"/>
      <c r="F29" s="226"/>
      <c r="G29" s="58" t="str" cm="1">
        <f t="array" ref="G29">IFERROR(INDEX(對照用!$B$1:$D$103,SMALL(IF(對照用!$B$1:$B$103=E24,ROW(對照用!$B$1:$B$103),"X"),MOD(ROW(),6)+1),3),"")</f>
        <v/>
      </c>
      <c r="H29" s="13"/>
      <c r="I29" s="229"/>
      <c r="J29" s="224"/>
      <c r="K29" s="232"/>
      <c r="L29" s="234"/>
      <c r="M29" s="208"/>
      <c r="N29" s="208" t="str">
        <f t="shared" ref="N29" si="19">IF(L24="","",IF(L24="X","X",IF($E$2&lt;L24,"X
未達首次列計年度",IF($E$2&gt;M24,"X
已過審核範圍","V"))))</f>
        <v/>
      </c>
      <c r="O29" s="210"/>
      <c r="P29" s="212"/>
      <c r="Q29" s="215"/>
    </row>
    <row r="30" spans="1:17" ht="13.95" customHeight="1" x14ac:dyDescent="0.3">
      <c r="B30" s="216" t="str">
        <f t="shared" ref="B30" si="20">IF(E30&lt;&gt;"",B24+1,"")</f>
        <v/>
      </c>
      <c r="C30" s="219" t="str">
        <f t="shared" ref="C30" si="21">IF(D30&lt;&gt;"",IF(D30&lt;$E$2,"舊","當"),"")</f>
        <v/>
      </c>
      <c r="D30" s="222"/>
      <c r="E30" s="222"/>
      <c r="F30" s="225" t="str">
        <f>_xlfn.IFNA(VLOOKUP(E30,對照用!$B:$C,2,0)," ")</f>
        <v xml:space="preserve"> </v>
      </c>
      <c r="G30" s="56" t="str" cm="1">
        <f t="array" ref="G30">IFERROR(INDEX(對照用!$B$1:$D$103,SMALL(IF(對照用!$B$1:$B$103=E30,ROW(對照用!$B$1:$B$103),"X"),MOD(ROW(),6)+1),3),"")</f>
        <v/>
      </c>
      <c r="H30" s="11"/>
      <c r="I30" s="227"/>
      <c r="J30" s="222"/>
      <c r="K30" s="230"/>
      <c r="L30" s="233"/>
      <c r="M30" s="207" t="str">
        <f t="shared" ref="M30" si="22">IF(L30="X","X",IF(L30&lt;&gt;0,L30+9,""))</f>
        <v/>
      </c>
      <c r="N30" s="207" t="str">
        <f t="shared" ref="N30" si="23">IF(L30="","",IF(L30="X","X",IF($E$2&lt;L30,"X
未達首次列計年度",IF($E$2&gt;M30,"X
已過審核範圍","V"))))</f>
        <v/>
      </c>
      <c r="O30" s="209"/>
      <c r="P30" s="211" t="str">
        <f t="shared" ref="P30" si="24">IF(N30="X
未達首次列計年度",0,IF(N30="X
已過審核範圍",0,IF(N30="X",0,IF(N30="","",IF(O30&lt;&gt;"",O30,I30)))))</f>
        <v/>
      </c>
      <c r="Q30" s="213"/>
    </row>
    <row r="31" spans="1:17" ht="13.95" customHeight="1" x14ac:dyDescent="0.3">
      <c r="B31" s="217" t="str">
        <f t="shared" si="3"/>
        <v/>
      </c>
      <c r="C31" s="220"/>
      <c r="D31" s="223"/>
      <c r="E31" s="223"/>
      <c r="F31" s="128"/>
      <c r="G31" s="57" t="str" cm="1">
        <f t="array" ref="G31">IFERROR(INDEX(對照用!$B$1:$D$103,SMALL(IF(對照用!$B$1:$B$103=E30,ROW(對照用!$B$1:$B$103),"X"),MOD(ROW(),6)+1),3),"")</f>
        <v/>
      </c>
      <c r="H31" s="12"/>
      <c r="I31" s="228"/>
      <c r="J31" s="223"/>
      <c r="K31" s="231"/>
      <c r="L31" s="161"/>
      <c r="M31" s="142"/>
      <c r="N31" s="142" t="str">
        <f t="shared" ref="N31" si="25">IF(L30="","",IF(L30="X","X",IF($E$2&lt;L30,"X
未達首次列計年度",IF($E$2&gt;M30,"X
已過審核範圍","V"))))</f>
        <v/>
      </c>
      <c r="O31" s="145"/>
      <c r="P31" s="110"/>
      <c r="Q31" s="214"/>
    </row>
    <row r="32" spans="1:17" ht="13.95" customHeight="1" x14ac:dyDescent="0.3">
      <c r="B32" s="217" t="str">
        <f t="shared" si="3"/>
        <v/>
      </c>
      <c r="C32" s="220"/>
      <c r="D32" s="223"/>
      <c r="E32" s="223"/>
      <c r="F32" s="128"/>
      <c r="G32" s="57" t="str" cm="1">
        <f t="array" ref="G32">IFERROR(INDEX(對照用!$B$1:$D$103,SMALL(IF(對照用!$B$1:$B$103=E30,ROW(對照用!$B$1:$B$103),"X"),MOD(ROW(),6)+1),3),"")</f>
        <v/>
      </c>
      <c r="H32" s="12"/>
      <c r="I32" s="228"/>
      <c r="J32" s="223"/>
      <c r="K32" s="231"/>
      <c r="L32" s="161"/>
      <c r="M32" s="142"/>
      <c r="N32" s="142" t="str">
        <f t="shared" ref="N32" si="26">IF(L30="","",IF(L30="X","X",IF($E$2&lt;L30,"X
未達首次列計年度",IF($E$2&gt;M30,"X
已過審核範圍","V"))))</f>
        <v/>
      </c>
      <c r="O32" s="145"/>
      <c r="P32" s="110"/>
      <c r="Q32" s="214"/>
    </row>
    <row r="33" spans="2:17" ht="13.95" customHeight="1" x14ac:dyDescent="0.3">
      <c r="B33" s="217" t="str">
        <f t="shared" si="3"/>
        <v/>
      </c>
      <c r="C33" s="220"/>
      <c r="D33" s="223"/>
      <c r="E33" s="223"/>
      <c r="F33" s="128"/>
      <c r="G33" s="57" t="str" cm="1">
        <f t="array" ref="G33">IFERROR(INDEX(對照用!$B$1:$D$103,SMALL(IF(對照用!$B$1:$B$103=E30,ROW(對照用!$B$1:$B$103),"X"),MOD(ROW(),6)+1),3),"")</f>
        <v/>
      </c>
      <c r="H33" s="12"/>
      <c r="I33" s="228"/>
      <c r="J33" s="223"/>
      <c r="K33" s="231"/>
      <c r="L33" s="161"/>
      <c r="M33" s="142"/>
      <c r="N33" s="142" t="str">
        <f t="shared" ref="N33" si="27">IF(L30="","",IF(L30="X","X",IF($E$2&lt;L30,"X
未達首次列計年度",IF($E$2&gt;M30,"X
已過審核範圍","V"))))</f>
        <v/>
      </c>
      <c r="O33" s="145"/>
      <c r="P33" s="110"/>
      <c r="Q33" s="214"/>
    </row>
    <row r="34" spans="2:17" ht="13.95" customHeight="1" x14ac:dyDescent="0.3">
      <c r="B34" s="217" t="str">
        <f t="shared" si="3"/>
        <v/>
      </c>
      <c r="C34" s="220"/>
      <c r="D34" s="223"/>
      <c r="E34" s="223"/>
      <c r="F34" s="128"/>
      <c r="G34" s="57" t="str" cm="1">
        <f t="array" ref="G34">IFERROR(INDEX(對照用!$B$1:$D$103,SMALL(IF(對照用!$B$1:$B$103=E30,ROW(對照用!$B$1:$B$103),"X"),MOD(ROW(),6)+1),3),"")</f>
        <v/>
      </c>
      <c r="H34" s="12"/>
      <c r="I34" s="228"/>
      <c r="J34" s="223"/>
      <c r="K34" s="231"/>
      <c r="L34" s="161"/>
      <c r="M34" s="142"/>
      <c r="N34" s="142" t="str">
        <f t="shared" ref="N34" si="28">IF(L30="","",IF(L30="X","X",IF($E$2&lt;L30,"X
未達首次列計年度",IF($E$2&gt;M30,"X
已過審核範圍","V"))))</f>
        <v/>
      </c>
      <c r="O34" s="145"/>
      <c r="P34" s="110"/>
      <c r="Q34" s="214"/>
    </row>
    <row r="35" spans="2:17" ht="13.95" customHeight="1" thickBot="1" x14ac:dyDescent="0.35">
      <c r="B35" s="218" t="str">
        <f t="shared" si="3"/>
        <v/>
      </c>
      <c r="C35" s="221"/>
      <c r="D35" s="224"/>
      <c r="E35" s="224"/>
      <c r="F35" s="226"/>
      <c r="G35" s="58" t="str" cm="1">
        <f t="array" ref="G35">IFERROR(INDEX(對照用!$B$1:$D$103,SMALL(IF(對照用!$B$1:$B$103=E30,ROW(對照用!$B$1:$B$103),"X"),MOD(ROW(),6)+1),3),"")</f>
        <v/>
      </c>
      <c r="H35" s="13"/>
      <c r="I35" s="229"/>
      <c r="J35" s="224"/>
      <c r="K35" s="232"/>
      <c r="L35" s="234"/>
      <c r="M35" s="208"/>
      <c r="N35" s="208" t="str">
        <f t="shared" ref="N35" si="29">IF(L30="","",IF(L30="X","X",IF($E$2&lt;L30,"X
未達首次列計年度",IF($E$2&gt;M30,"X
已過審核範圍","V"))))</f>
        <v/>
      </c>
      <c r="O35" s="210"/>
      <c r="P35" s="212"/>
      <c r="Q35" s="215"/>
    </row>
    <row r="36" spans="2:17" ht="13.95" customHeight="1" x14ac:dyDescent="0.3">
      <c r="B36" s="216" t="str">
        <f t="shared" ref="B36" si="30">IF(E36&lt;&gt;"",B30+1,"")</f>
        <v/>
      </c>
      <c r="C36" s="219" t="str">
        <f t="shared" ref="C36" si="31">IF(D36&lt;&gt;"",IF(D36&lt;$E$2,"舊","當"),"")</f>
        <v/>
      </c>
      <c r="D36" s="222"/>
      <c r="E36" s="222"/>
      <c r="F36" s="225" t="str">
        <f>_xlfn.IFNA(VLOOKUP(E36,對照用!$B:$C,2,0)," ")</f>
        <v xml:space="preserve"> </v>
      </c>
      <c r="G36" s="56" t="str" cm="1">
        <f t="array" ref="G36">IFERROR(INDEX(對照用!$B$1:$D$103,SMALL(IF(對照用!$B$1:$B$103=E36,ROW(對照用!$B$1:$B$103),"X"),MOD(ROW(),6)+1),3),"")</f>
        <v/>
      </c>
      <c r="H36" s="11"/>
      <c r="I36" s="227"/>
      <c r="J36" s="222"/>
      <c r="K36" s="230"/>
      <c r="L36" s="233"/>
      <c r="M36" s="207" t="str">
        <f t="shared" ref="M36" si="32">IF(L36="X","X",IF(L36&lt;&gt;0,L36+9,""))</f>
        <v/>
      </c>
      <c r="N36" s="207" t="str">
        <f t="shared" ref="N36" si="33">IF(L36="","",IF(L36="X","X",IF($E$2&lt;L36,"X
未達首次列計年度",IF($E$2&gt;M36,"X
已過審核範圍","V"))))</f>
        <v/>
      </c>
      <c r="O36" s="209"/>
      <c r="P36" s="211" t="str">
        <f t="shared" ref="P36" si="34">IF(N36="X
未達首次列計年度",0,IF(N36="X
已過審核範圍",0,IF(N36="X",0,IF(N36="","",IF(O36&lt;&gt;"",O36,I36)))))</f>
        <v/>
      </c>
      <c r="Q36" s="213"/>
    </row>
    <row r="37" spans="2:17" ht="13.95" customHeight="1" x14ac:dyDescent="0.3">
      <c r="B37" s="217" t="str">
        <f t="shared" si="3"/>
        <v/>
      </c>
      <c r="C37" s="220"/>
      <c r="D37" s="223"/>
      <c r="E37" s="223"/>
      <c r="F37" s="128"/>
      <c r="G37" s="57" t="str" cm="1">
        <f t="array" ref="G37">IFERROR(INDEX(對照用!$B$1:$D$103,SMALL(IF(對照用!$B$1:$B$103=E36,ROW(對照用!$B$1:$B$103),"X"),MOD(ROW(),6)+1),3),"")</f>
        <v/>
      </c>
      <c r="H37" s="12"/>
      <c r="I37" s="228"/>
      <c r="J37" s="223"/>
      <c r="K37" s="231"/>
      <c r="L37" s="161"/>
      <c r="M37" s="142"/>
      <c r="N37" s="142" t="str">
        <f t="shared" ref="N37" si="35">IF(L36="","",IF(L36="X","X",IF($E$2&lt;L36,"X
未達首次列計年度",IF($E$2&gt;M36,"X
已過審核範圍","V"))))</f>
        <v/>
      </c>
      <c r="O37" s="145"/>
      <c r="P37" s="110"/>
      <c r="Q37" s="214"/>
    </row>
    <row r="38" spans="2:17" ht="13.95" customHeight="1" x14ac:dyDescent="0.3">
      <c r="B38" s="217" t="str">
        <f t="shared" si="3"/>
        <v/>
      </c>
      <c r="C38" s="220"/>
      <c r="D38" s="223"/>
      <c r="E38" s="223"/>
      <c r="F38" s="128"/>
      <c r="G38" s="57" t="str" cm="1">
        <f t="array" ref="G38">IFERROR(INDEX(對照用!$B$1:$D$103,SMALL(IF(對照用!$B$1:$B$103=E36,ROW(對照用!$B$1:$B$103),"X"),MOD(ROW(),6)+1),3),"")</f>
        <v/>
      </c>
      <c r="H38" s="12"/>
      <c r="I38" s="228"/>
      <c r="J38" s="223"/>
      <c r="K38" s="231"/>
      <c r="L38" s="161"/>
      <c r="M38" s="142"/>
      <c r="N38" s="142" t="str">
        <f t="shared" ref="N38" si="36">IF(L36="","",IF(L36="X","X",IF($E$2&lt;L36,"X
未達首次列計年度",IF($E$2&gt;M36,"X
已過審核範圍","V"))))</f>
        <v/>
      </c>
      <c r="O38" s="145"/>
      <c r="P38" s="110"/>
      <c r="Q38" s="214"/>
    </row>
    <row r="39" spans="2:17" ht="13.95" customHeight="1" x14ac:dyDescent="0.3">
      <c r="B39" s="217" t="str">
        <f t="shared" si="3"/>
        <v/>
      </c>
      <c r="C39" s="220"/>
      <c r="D39" s="223"/>
      <c r="E39" s="223"/>
      <c r="F39" s="128"/>
      <c r="G39" s="57" t="str" cm="1">
        <f t="array" ref="G39">IFERROR(INDEX(對照用!$B$1:$D$103,SMALL(IF(對照用!$B$1:$B$103=E36,ROW(對照用!$B$1:$B$103),"X"),MOD(ROW(),6)+1),3),"")</f>
        <v/>
      </c>
      <c r="H39" s="12"/>
      <c r="I39" s="228"/>
      <c r="J39" s="223"/>
      <c r="K39" s="231"/>
      <c r="L39" s="161"/>
      <c r="M39" s="142"/>
      <c r="N39" s="142" t="str">
        <f t="shared" ref="N39" si="37">IF(L36="","",IF(L36="X","X",IF($E$2&lt;L36,"X
未達首次列計年度",IF($E$2&gt;M36,"X
已過審核範圍","V"))))</f>
        <v/>
      </c>
      <c r="O39" s="145"/>
      <c r="P39" s="110"/>
      <c r="Q39" s="214"/>
    </row>
    <row r="40" spans="2:17" ht="13.95" customHeight="1" x14ac:dyDescent="0.3">
      <c r="B40" s="217" t="str">
        <f t="shared" si="3"/>
        <v/>
      </c>
      <c r="C40" s="220"/>
      <c r="D40" s="223"/>
      <c r="E40" s="223"/>
      <c r="F40" s="128"/>
      <c r="G40" s="57" t="str" cm="1">
        <f t="array" ref="G40">IFERROR(INDEX(對照用!$B$1:$D$103,SMALL(IF(對照用!$B$1:$B$103=E36,ROW(對照用!$B$1:$B$103),"X"),MOD(ROW(),6)+1),3),"")</f>
        <v/>
      </c>
      <c r="H40" s="12"/>
      <c r="I40" s="228"/>
      <c r="J40" s="223"/>
      <c r="K40" s="231"/>
      <c r="L40" s="161"/>
      <c r="M40" s="142"/>
      <c r="N40" s="142" t="str">
        <f t="shared" ref="N40" si="38">IF(L36="","",IF(L36="X","X",IF($E$2&lt;L36,"X
未達首次列計年度",IF($E$2&gt;M36,"X
已過審核範圍","V"))))</f>
        <v/>
      </c>
      <c r="O40" s="145"/>
      <c r="P40" s="110"/>
      <c r="Q40" s="214"/>
    </row>
    <row r="41" spans="2:17" ht="13.95" customHeight="1" thickBot="1" x14ac:dyDescent="0.35">
      <c r="B41" s="218" t="str">
        <f t="shared" si="3"/>
        <v/>
      </c>
      <c r="C41" s="221"/>
      <c r="D41" s="224"/>
      <c r="E41" s="224"/>
      <c r="F41" s="226"/>
      <c r="G41" s="58" t="str" cm="1">
        <f t="array" ref="G41">IFERROR(INDEX(對照用!$B$1:$D$103,SMALL(IF(對照用!$B$1:$B$103=E36,ROW(對照用!$B$1:$B$103),"X"),MOD(ROW(),6)+1),3),"")</f>
        <v/>
      </c>
      <c r="H41" s="13"/>
      <c r="I41" s="229"/>
      <c r="J41" s="224"/>
      <c r="K41" s="232"/>
      <c r="L41" s="234"/>
      <c r="M41" s="208"/>
      <c r="N41" s="208" t="str">
        <f t="shared" ref="N41" si="39">IF(L36="","",IF(L36="X","X",IF($E$2&lt;L36,"X
未達首次列計年度",IF($E$2&gt;M36,"X
已過審核範圍","V"))))</f>
        <v/>
      </c>
      <c r="O41" s="210"/>
      <c r="P41" s="212"/>
      <c r="Q41" s="215"/>
    </row>
    <row r="42" spans="2:17" ht="13.95" customHeight="1" x14ac:dyDescent="0.3">
      <c r="B42" s="216" t="str">
        <f t="shared" ref="B42" si="40">IF(E42&lt;&gt;"",B36+1,"")</f>
        <v/>
      </c>
      <c r="C42" s="219" t="str">
        <f t="shared" ref="C42" si="41">IF(D42&lt;&gt;"",IF(D42&lt;$E$2,"舊","當"),"")</f>
        <v/>
      </c>
      <c r="D42" s="222"/>
      <c r="E42" s="222"/>
      <c r="F42" s="225" t="str">
        <f>_xlfn.IFNA(VLOOKUP(E42,對照用!$B:$C,2,0)," ")</f>
        <v xml:space="preserve"> </v>
      </c>
      <c r="G42" s="56" t="str" cm="1">
        <f t="array" ref="G42">IFERROR(INDEX(對照用!$B$1:$D$103,SMALL(IF(對照用!$B$1:$B$103=E42,ROW(對照用!$B$1:$B$103),"X"),MOD(ROW(),6)+1),3),"")</f>
        <v/>
      </c>
      <c r="H42" s="11"/>
      <c r="I42" s="227"/>
      <c r="J42" s="222"/>
      <c r="K42" s="230"/>
      <c r="L42" s="233"/>
      <c r="M42" s="207" t="str">
        <f t="shared" ref="M42" si="42">IF(L42="X","X",IF(L42&lt;&gt;0,L42+9,""))</f>
        <v/>
      </c>
      <c r="N42" s="207" t="str">
        <f t="shared" ref="N42" si="43">IF(L42="","",IF(L42="X","X",IF($E$2&lt;L42,"X
未達首次列計年度",IF($E$2&gt;M42,"X
已過審核範圍","V"))))</f>
        <v/>
      </c>
      <c r="O42" s="209"/>
      <c r="P42" s="211" t="str">
        <f t="shared" ref="P42" si="44">IF(N42="X
未達首次列計年度",0,IF(N42="X
已過審核範圍",0,IF(N42="X",0,IF(N42="","",IF(O42&lt;&gt;"",O42,I42)))))</f>
        <v/>
      </c>
      <c r="Q42" s="213"/>
    </row>
    <row r="43" spans="2:17" ht="13.95" customHeight="1" x14ac:dyDescent="0.3">
      <c r="B43" s="217" t="str">
        <f t="shared" si="3"/>
        <v/>
      </c>
      <c r="C43" s="220"/>
      <c r="D43" s="223"/>
      <c r="E43" s="223"/>
      <c r="F43" s="128"/>
      <c r="G43" s="57" t="str" cm="1">
        <f t="array" ref="G43">IFERROR(INDEX(對照用!$B$1:$D$103,SMALL(IF(對照用!$B$1:$B$103=E42,ROW(對照用!$B$1:$B$103),"X"),MOD(ROW(),6)+1),3),"")</f>
        <v/>
      </c>
      <c r="H43" s="12"/>
      <c r="I43" s="228"/>
      <c r="J43" s="223"/>
      <c r="K43" s="231"/>
      <c r="L43" s="161"/>
      <c r="M43" s="142"/>
      <c r="N43" s="142" t="str">
        <f t="shared" ref="N43" si="45">IF(L42="","",IF(L42="X","X",IF($E$2&lt;L42,"X
未達首次列計年度",IF($E$2&gt;M42,"X
已過審核範圍","V"))))</f>
        <v/>
      </c>
      <c r="O43" s="145"/>
      <c r="P43" s="110"/>
      <c r="Q43" s="214"/>
    </row>
    <row r="44" spans="2:17" ht="13.95" customHeight="1" x14ac:dyDescent="0.3">
      <c r="B44" s="217" t="str">
        <f t="shared" si="3"/>
        <v/>
      </c>
      <c r="C44" s="220"/>
      <c r="D44" s="223"/>
      <c r="E44" s="223"/>
      <c r="F44" s="128"/>
      <c r="G44" s="57" t="str" cm="1">
        <f t="array" ref="G44">IFERROR(INDEX(對照用!$B$1:$D$103,SMALL(IF(對照用!$B$1:$B$103=E42,ROW(對照用!$B$1:$B$103),"X"),MOD(ROW(),6)+1),3),"")</f>
        <v/>
      </c>
      <c r="H44" s="12"/>
      <c r="I44" s="228"/>
      <c r="J44" s="223"/>
      <c r="K44" s="231"/>
      <c r="L44" s="161"/>
      <c r="M44" s="142"/>
      <c r="N44" s="142" t="str">
        <f t="shared" ref="N44" si="46">IF(L42="","",IF(L42="X","X",IF($E$2&lt;L42,"X
未達首次列計年度",IF($E$2&gt;M42,"X
已過審核範圍","V"))))</f>
        <v/>
      </c>
      <c r="O44" s="145"/>
      <c r="P44" s="110"/>
      <c r="Q44" s="214"/>
    </row>
    <row r="45" spans="2:17" ht="13.95" customHeight="1" x14ac:dyDescent="0.3">
      <c r="B45" s="217" t="str">
        <f t="shared" si="3"/>
        <v/>
      </c>
      <c r="C45" s="220"/>
      <c r="D45" s="223"/>
      <c r="E45" s="223"/>
      <c r="F45" s="128"/>
      <c r="G45" s="57" t="str" cm="1">
        <f t="array" ref="G45">IFERROR(INDEX(對照用!$B$1:$D$103,SMALL(IF(對照用!$B$1:$B$103=E42,ROW(對照用!$B$1:$B$103),"X"),MOD(ROW(),6)+1),3),"")</f>
        <v/>
      </c>
      <c r="H45" s="12"/>
      <c r="I45" s="228"/>
      <c r="J45" s="223"/>
      <c r="K45" s="231"/>
      <c r="L45" s="161"/>
      <c r="M45" s="142"/>
      <c r="N45" s="142" t="str">
        <f t="shared" ref="N45" si="47">IF(L42="","",IF(L42="X","X",IF($E$2&lt;L42,"X
未達首次列計年度",IF($E$2&gt;M42,"X
已過審核範圍","V"))))</f>
        <v/>
      </c>
      <c r="O45" s="145"/>
      <c r="P45" s="110"/>
      <c r="Q45" s="214"/>
    </row>
    <row r="46" spans="2:17" ht="13.95" customHeight="1" x14ac:dyDescent="0.3">
      <c r="B46" s="217" t="str">
        <f t="shared" si="3"/>
        <v/>
      </c>
      <c r="C46" s="220"/>
      <c r="D46" s="223"/>
      <c r="E46" s="223"/>
      <c r="F46" s="128"/>
      <c r="G46" s="57" t="str" cm="1">
        <f t="array" ref="G46">IFERROR(INDEX(對照用!$B$1:$D$103,SMALL(IF(對照用!$B$1:$B$103=E42,ROW(對照用!$B$1:$B$103),"X"),MOD(ROW(),6)+1),3),"")</f>
        <v/>
      </c>
      <c r="H46" s="12"/>
      <c r="I46" s="228"/>
      <c r="J46" s="223"/>
      <c r="K46" s="231"/>
      <c r="L46" s="161"/>
      <c r="M46" s="142"/>
      <c r="N46" s="142" t="str">
        <f t="shared" ref="N46" si="48">IF(L42="","",IF(L42="X","X",IF($E$2&lt;L42,"X
未達首次列計年度",IF($E$2&gt;M42,"X
已過審核範圍","V"))))</f>
        <v/>
      </c>
      <c r="O46" s="145"/>
      <c r="P46" s="110"/>
      <c r="Q46" s="214"/>
    </row>
    <row r="47" spans="2:17" ht="13.95" customHeight="1" thickBot="1" x14ac:dyDescent="0.35">
      <c r="B47" s="218" t="str">
        <f t="shared" si="3"/>
        <v/>
      </c>
      <c r="C47" s="221"/>
      <c r="D47" s="224"/>
      <c r="E47" s="224"/>
      <c r="F47" s="226"/>
      <c r="G47" s="58" t="str" cm="1">
        <f t="array" ref="G47">IFERROR(INDEX(對照用!$B$1:$D$103,SMALL(IF(對照用!$B$1:$B$103=E42,ROW(對照用!$B$1:$B$103),"X"),MOD(ROW(),6)+1),3),"")</f>
        <v/>
      </c>
      <c r="H47" s="13"/>
      <c r="I47" s="229"/>
      <c r="J47" s="224"/>
      <c r="K47" s="232"/>
      <c r="L47" s="234"/>
      <c r="M47" s="208"/>
      <c r="N47" s="208" t="str">
        <f t="shared" ref="N47" si="49">IF(L42="","",IF(L42="X","X",IF($E$2&lt;L42,"X
未達首次列計年度",IF($E$2&gt;M42,"X
已過審核範圍","V"))))</f>
        <v/>
      </c>
      <c r="O47" s="210"/>
      <c r="P47" s="212"/>
      <c r="Q47" s="215"/>
    </row>
    <row r="48" spans="2:17" ht="13.95" customHeight="1" x14ac:dyDescent="0.3">
      <c r="B48" s="216" t="str">
        <f t="shared" ref="B48" si="50">IF(E48&lt;&gt;"",B42+1,"")</f>
        <v/>
      </c>
      <c r="C48" s="219" t="str">
        <f t="shared" ref="C48" si="51">IF(D48&lt;&gt;"",IF(D48&lt;$E$2,"舊","當"),"")</f>
        <v/>
      </c>
      <c r="D48" s="222"/>
      <c r="E48" s="222"/>
      <c r="F48" s="225" t="str">
        <f>_xlfn.IFNA(VLOOKUP(E48,對照用!$B:$C,2,0)," ")</f>
        <v xml:space="preserve"> </v>
      </c>
      <c r="G48" s="56" t="str" cm="1">
        <f t="array" ref="G48">IFERROR(INDEX(對照用!$B$1:$D$103,SMALL(IF(對照用!$B$1:$B$103=E48,ROW(對照用!$B$1:$B$103),"X"),MOD(ROW(),6)+1),3),"")</f>
        <v/>
      </c>
      <c r="H48" s="11"/>
      <c r="I48" s="227"/>
      <c r="J48" s="222"/>
      <c r="K48" s="230"/>
      <c r="L48" s="233"/>
      <c r="M48" s="207" t="str">
        <f t="shared" ref="M48" si="52">IF(L48="X","X",IF(L48&lt;&gt;0,L48+9,""))</f>
        <v/>
      </c>
      <c r="N48" s="207" t="str">
        <f t="shared" ref="N48" si="53">IF(L48="","",IF(L48="X","X",IF($E$2&lt;L48,"X
未達首次列計年度",IF($E$2&gt;M48,"X
已過審核範圍","V"))))</f>
        <v/>
      </c>
      <c r="O48" s="209"/>
      <c r="P48" s="211" t="str">
        <f t="shared" ref="P48" si="54">IF(N48="X
未達首次列計年度",0,IF(N48="X
已過審核範圍",0,IF(N48="X",0,IF(N48="","",IF(O48&lt;&gt;"",O48,I48)))))</f>
        <v/>
      </c>
      <c r="Q48" s="213"/>
    </row>
    <row r="49" spans="2:17" ht="13.95" customHeight="1" x14ac:dyDescent="0.3">
      <c r="B49" s="217" t="str">
        <f t="shared" si="3"/>
        <v/>
      </c>
      <c r="C49" s="220"/>
      <c r="D49" s="223"/>
      <c r="E49" s="223"/>
      <c r="F49" s="128"/>
      <c r="G49" s="57" t="str" cm="1">
        <f t="array" ref="G49">IFERROR(INDEX(對照用!$B$1:$D$103,SMALL(IF(對照用!$B$1:$B$103=E48,ROW(對照用!$B$1:$B$103),"X"),MOD(ROW(),6)+1),3),"")</f>
        <v/>
      </c>
      <c r="H49" s="12"/>
      <c r="I49" s="228"/>
      <c r="J49" s="223"/>
      <c r="K49" s="231"/>
      <c r="L49" s="161"/>
      <c r="M49" s="142"/>
      <c r="N49" s="142" t="str">
        <f t="shared" ref="N49" si="55">IF(L48="","",IF(L48="X","X",IF($E$2&lt;L48,"X
未達首次列計年度",IF($E$2&gt;M48,"X
已過審核範圍","V"))))</f>
        <v/>
      </c>
      <c r="O49" s="145"/>
      <c r="P49" s="110"/>
      <c r="Q49" s="214"/>
    </row>
    <row r="50" spans="2:17" ht="13.95" customHeight="1" x14ac:dyDescent="0.3">
      <c r="B50" s="217" t="str">
        <f t="shared" si="3"/>
        <v/>
      </c>
      <c r="C50" s="220"/>
      <c r="D50" s="223"/>
      <c r="E50" s="223"/>
      <c r="F50" s="128"/>
      <c r="G50" s="57" t="str" cm="1">
        <f t="array" ref="G50">IFERROR(INDEX(對照用!$B$1:$D$103,SMALL(IF(對照用!$B$1:$B$103=E48,ROW(對照用!$B$1:$B$103),"X"),MOD(ROW(),6)+1),3),"")</f>
        <v/>
      </c>
      <c r="H50" s="12"/>
      <c r="I50" s="228"/>
      <c r="J50" s="223"/>
      <c r="K50" s="231"/>
      <c r="L50" s="161"/>
      <c r="M50" s="142"/>
      <c r="N50" s="142" t="str">
        <f t="shared" ref="N50" si="56">IF(L48="","",IF(L48="X","X",IF($E$2&lt;L48,"X
未達首次列計年度",IF($E$2&gt;M48,"X
已過審核範圍","V"))))</f>
        <v/>
      </c>
      <c r="O50" s="145"/>
      <c r="P50" s="110"/>
      <c r="Q50" s="214"/>
    </row>
    <row r="51" spans="2:17" ht="13.95" customHeight="1" x14ac:dyDescent="0.3">
      <c r="B51" s="217" t="str">
        <f t="shared" si="3"/>
        <v/>
      </c>
      <c r="C51" s="220"/>
      <c r="D51" s="223"/>
      <c r="E51" s="223"/>
      <c r="F51" s="128"/>
      <c r="G51" s="57" t="str" cm="1">
        <f t="array" ref="G51">IFERROR(INDEX(對照用!$B$1:$D$103,SMALL(IF(對照用!$B$1:$B$103=E48,ROW(對照用!$B$1:$B$103),"X"),MOD(ROW(),6)+1),3),"")</f>
        <v/>
      </c>
      <c r="H51" s="12"/>
      <c r="I51" s="228"/>
      <c r="J51" s="223"/>
      <c r="K51" s="231"/>
      <c r="L51" s="161"/>
      <c r="M51" s="142"/>
      <c r="N51" s="142" t="str">
        <f t="shared" ref="N51" si="57">IF(L48="","",IF(L48="X","X",IF($E$2&lt;L48,"X
未達首次列計年度",IF($E$2&gt;M48,"X
已過審核範圍","V"))))</f>
        <v/>
      </c>
      <c r="O51" s="145"/>
      <c r="P51" s="110"/>
      <c r="Q51" s="214"/>
    </row>
    <row r="52" spans="2:17" ht="13.95" customHeight="1" x14ac:dyDescent="0.3">
      <c r="B52" s="217" t="str">
        <f t="shared" si="3"/>
        <v/>
      </c>
      <c r="C52" s="220"/>
      <c r="D52" s="223"/>
      <c r="E52" s="223"/>
      <c r="F52" s="128"/>
      <c r="G52" s="57" t="str" cm="1">
        <f t="array" ref="G52">IFERROR(INDEX(對照用!$B$1:$D$103,SMALL(IF(對照用!$B$1:$B$103=E48,ROW(對照用!$B$1:$B$103),"X"),MOD(ROW(),6)+1),3),"")</f>
        <v/>
      </c>
      <c r="H52" s="12"/>
      <c r="I52" s="228"/>
      <c r="J52" s="223"/>
      <c r="K52" s="231"/>
      <c r="L52" s="161"/>
      <c r="M52" s="142"/>
      <c r="N52" s="142" t="str">
        <f t="shared" ref="N52" si="58">IF(L48="","",IF(L48="X","X",IF($E$2&lt;L48,"X
未達首次列計年度",IF($E$2&gt;M48,"X
已過審核範圍","V"))))</f>
        <v/>
      </c>
      <c r="O52" s="145"/>
      <c r="P52" s="110"/>
      <c r="Q52" s="214"/>
    </row>
    <row r="53" spans="2:17" ht="13.95" customHeight="1" thickBot="1" x14ac:dyDescent="0.35">
      <c r="B53" s="218" t="str">
        <f t="shared" si="3"/>
        <v/>
      </c>
      <c r="C53" s="221"/>
      <c r="D53" s="224"/>
      <c r="E53" s="224"/>
      <c r="F53" s="226"/>
      <c r="G53" s="58" t="str" cm="1">
        <f t="array" ref="G53">IFERROR(INDEX(對照用!$B$1:$D$103,SMALL(IF(對照用!$B$1:$B$103=E48,ROW(對照用!$B$1:$B$103),"X"),MOD(ROW(),6)+1),3),"")</f>
        <v/>
      </c>
      <c r="H53" s="13"/>
      <c r="I53" s="229"/>
      <c r="J53" s="224"/>
      <c r="K53" s="232"/>
      <c r="L53" s="234"/>
      <c r="M53" s="208"/>
      <c r="N53" s="208" t="str">
        <f t="shared" ref="N53" si="59">IF(L48="","",IF(L48="X","X",IF($E$2&lt;L48,"X
未達首次列計年度",IF($E$2&gt;M48,"X
已過審核範圍","V"))))</f>
        <v/>
      </c>
      <c r="O53" s="210"/>
      <c r="P53" s="212"/>
      <c r="Q53" s="215"/>
    </row>
    <row r="54" spans="2:17" ht="13.95" customHeight="1" x14ac:dyDescent="0.3">
      <c r="B54" s="216" t="str">
        <f t="shared" ref="B54" si="60">IF(E54&lt;&gt;"",B48+1,"")</f>
        <v/>
      </c>
      <c r="C54" s="219" t="str">
        <f t="shared" ref="C54" si="61">IF(D54&lt;&gt;"",IF(D54&lt;$E$2,"舊","當"),"")</f>
        <v/>
      </c>
      <c r="D54" s="222"/>
      <c r="E54" s="222"/>
      <c r="F54" s="225" t="str">
        <f>_xlfn.IFNA(VLOOKUP(E54,對照用!$B:$C,2,0)," ")</f>
        <v xml:space="preserve"> </v>
      </c>
      <c r="G54" s="56" t="str" cm="1">
        <f t="array" ref="G54">IFERROR(INDEX(對照用!$B$1:$D$103,SMALL(IF(對照用!$B$1:$B$103=E54,ROW(對照用!$B$1:$B$103),"X"),MOD(ROW(),6)+1),3),"")</f>
        <v/>
      </c>
      <c r="H54" s="11"/>
      <c r="I54" s="227"/>
      <c r="J54" s="222"/>
      <c r="K54" s="230"/>
      <c r="L54" s="233"/>
      <c r="M54" s="207" t="str">
        <f t="shared" ref="M54" si="62">IF(L54="X","X",IF(L54&lt;&gt;0,L54+9,""))</f>
        <v/>
      </c>
      <c r="N54" s="207" t="str">
        <f t="shared" ref="N54" si="63">IF(L54="","",IF(L54="X","X",IF($E$2&lt;L54,"X
未達首次列計年度",IF($E$2&gt;M54,"X
已過審核範圍","V"))))</f>
        <v/>
      </c>
      <c r="O54" s="209"/>
      <c r="P54" s="211" t="str">
        <f t="shared" ref="P54" si="64">IF(N54="X
未達首次列計年度",0,IF(N54="X
已過審核範圍",0,IF(N54="X",0,IF(N54="","",IF(O54&lt;&gt;"",O54,I54)))))</f>
        <v/>
      </c>
      <c r="Q54" s="213"/>
    </row>
    <row r="55" spans="2:17" ht="13.95" customHeight="1" x14ac:dyDescent="0.3">
      <c r="B55" s="217" t="str">
        <f t="shared" si="3"/>
        <v/>
      </c>
      <c r="C55" s="220"/>
      <c r="D55" s="223"/>
      <c r="E55" s="223"/>
      <c r="F55" s="128"/>
      <c r="G55" s="57" t="str" cm="1">
        <f t="array" ref="G55">IFERROR(INDEX(對照用!$B$1:$D$103,SMALL(IF(對照用!$B$1:$B$103=E54,ROW(對照用!$B$1:$B$103),"X"),MOD(ROW(),6)+1),3),"")</f>
        <v/>
      </c>
      <c r="H55" s="12"/>
      <c r="I55" s="228"/>
      <c r="J55" s="223"/>
      <c r="K55" s="231"/>
      <c r="L55" s="161"/>
      <c r="M55" s="142"/>
      <c r="N55" s="142" t="str">
        <f t="shared" ref="N55" si="65">IF(L54="","",IF(L54="X","X",IF($E$2&lt;L54,"X
未達首次列計年度",IF($E$2&gt;M54,"X
已過審核範圍","V"))))</f>
        <v/>
      </c>
      <c r="O55" s="145"/>
      <c r="P55" s="110"/>
      <c r="Q55" s="214"/>
    </row>
    <row r="56" spans="2:17" ht="13.95" customHeight="1" x14ac:dyDescent="0.3">
      <c r="B56" s="217" t="str">
        <f t="shared" si="3"/>
        <v/>
      </c>
      <c r="C56" s="220"/>
      <c r="D56" s="223"/>
      <c r="E56" s="223"/>
      <c r="F56" s="128"/>
      <c r="G56" s="57" t="str" cm="1">
        <f t="array" ref="G56">IFERROR(INDEX(對照用!$B$1:$D$103,SMALL(IF(對照用!$B$1:$B$103=E54,ROW(對照用!$B$1:$B$103),"X"),MOD(ROW(),6)+1),3),"")</f>
        <v/>
      </c>
      <c r="H56" s="12"/>
      <c r="I56" s="228"/>
      <c r="J56" s="223"/>
      <c r="K56" s="231"/>
      <c r="L56" s="161"/>
      <c r="M56" s="142"/>
      <c r="N56" s="142" t="str">
        <f t="shared" ref="N56" si="66">IF(L54="","",IF(L54="X","X",IF($E$2&lt;L54,"X
未達首次列計年度",IF($E$2&gt;M54,"X
已過審核範圍","V"))))</f>
        <v/>
      </c>
      <c r="O56" s="145"/>
      <c r="P56" s="110"/>
      <c r="Q56" s="214"/>
    </row>
    <row r="57" spans="2:17" ht="13.95" customHeight="1" x14ac:dyDescent="0.3">
      <c r="B57" s="217" t="str">
        <f t="shared" si="3"/>
        <v/>
      </c>
      <c r="C57" s="220"/>
      <c r="D57" s="223"/>
      <c r="E57" s="223"/>
      <c r="F57" s="128"/>
      <c r="G57" s="57" t="str" cm="1">
        <f t="array" ref="G57">IFERROR(INDEX(對照用!$B$1:$D$103,SMALL(IF(對照用!$B$1:$B$103=E54,ROW(對照用!$B$1:$B$103),"X"),MOD(ROW(),6)+1),3),"")</f>
        <v/>
      </c>
      <c r="H57" s="12"/>
      <c r="I57" s="228"/>
      <c r="J57" s="223"/>
      <c r="K57" s="231"/>
      <c r="L57" s="161"/>
      <c r="M57" s="142"/>
      <c r="N57" s="142" t="str">
        <f t="shared" ref="N57" si="67">IF(L54="","",IF(L54="X","X",IF($E$2&lt;L54,"X
未達首次列計年度",IF($E$2&gt;M54,"X
已過審核範圍","V"))))</f>
        <v/>
      </c>
      <c r="O57" s="145"/>
      <c r="P57" s="110"/>
      <c r="Q57" s="214"/>
    </row>
    <row r="58" spans="2:17" ht="13.95" customHeight="1" x14ac:dyDescent="0.3">
      <c r="B58" s="217" t="str">
        <f t="shared" si="3"/>
        <v/>
      </c>
      <c r="C58" s="220"/>
      <c r="D58" s="223"/>
      <c r="E58" s="223"/>
      <c r="F58" s="128"/>
      <c r="G58" s="57" t="str" cm="1">
        <f t="array" ref="G58">IFERROR(INDEX(對照用!$B$1:$D$103,SMALL(IF(對照用!$B$1:$B$103=E54,ROW(對照用!$B$1:$B$103),"X"),MOD(ROW(),6)+1),3),"")</f>
        <v/>
      </c>
      <c r="H58" s="12"/>
      <c r="I58" s="228"/>
      <c r="J58" s="223"/>
      <c r="K58" s="231"/>
      <c r="L58" s="161"/>
      <c r="M58" s="142"/>
      <c r="N58" s="142" t="str">
        <f t="shared" ref="N58" si="68">IF(L54="","",IF(L54="X","X",IF($E$2&lt;L54,"X
未達首次列計年度",IF($E$2&gt;M54,"X
已過審核範圍","V"))))</f>
        <v/>
      </c>
      <c r="O58" s="145"/>
      <c r="P58" s="110"/>
      <c r="Q58" s="214"/>
    </row>
    <row r="59" spans="2:17" ht="13.95" customHeight="1" thickBot="1" x14ac:dyDescent="0.35">
      <c r="B59" s="218" t="str">
        <f t="shared" si="3"/>
        <v/>
      </c>
      <c r="C59" s="221"/>
      <c r="D59" s="224"/>
      <c r="E59" s="224"/>
      <c r="F59" s="226"/>
      <c r="G59" s="58" t="str" cm="1">
        <f t="array" ref="G59">IFERROR(INDEX(對照用!$B$1:$D$103,SMALL(IF(對照用!$B$1:$B$103=E54,ROW(對照用!$B$1:$B$103),"X"),MOD(ROW(),6)+1),3),"")</f>
        <v/>
      </c>
      <c r="H59" s="13"/>
      <c r="I59" s="229"/>
      <c r="J59" s="224"/>
      <c r="K59" s="232"/>
      <c r="L59" s="234"/>
      <c r="M59" s="208"/>
      <c r="N59" s="208" t="str">
        <f t="shared" ref="N59" si="69">IF(L54="","",IF(L54="X","X",IF($E$2&lt;L54,"X
未達首次列計年度",IF($E$2&gt;M54,"X
已過審核範圍","V"))))</f>
        <v/>
      </c>
      <c r="O59" s="210"/>
      <c r="P59" s="212"/>
      <c r="Q59" s="215"/>
    </row>
    <row r="60" spans="2:17" ht="13.95" customHeight="1" x14ac:dyDescent="0.3">
      <c r="B60" s="216" t="str">
        <f t="shared" ref="B60" si="70">IF(E60&lt;&gt;"",B54+1,"")</f>
        <v/>
      </c>
      <c r="C60" s="219" t="str">
        <f t="shared" ref="C60" si="71">IF(D60&lt;&gt;"",IF(D60&lt;$E$2,"舊","當"),"")</f>
        <v/>
      </c>
      <c r="D60" s="222"/>
      <c r="E60" s="222"/>
      <c r="F60" s="225" t="str">
        <f>_xlfn.IFNA(VLOOKUP(E60,對照用!$B:$C,2,0)," ")</f>
        <v xml:space="preserve"> </v>
      </c>
      <c r="G60" s="56" t="str" cm="1">
        <f t="array" ref="G60">IFERROR(INDEX(對照用!$B$1:$D$103,SMALL(IF(對照用!$B$1:$B$103=E60,ROW(對照用!$B$1:$B$103),"X"),MOD(ROW(),6)+1),3),"")</f>
        <v/>
      </c>
      <c r="H60" s="11"/>
      <c r="I60" s="227"/>
      <c r="J60" s="222"/>
      <c r="K60" s="230"/>
      <c r="L60" s="233"/>
      <c r="M60" s="207" t="str">
        <f t="shared" ref="M60" si="72">IF(L60="X","X",IF(L60&lt;&gt;0,L60+9,""))</f>
        <v/>
      </c>
      <c r="N60" s="207" t="str">
        <f t="shared" ref="N60" si="73">IF(L60="","",IF(L60="X","X",IF($E$2&lt;L60,"X
未達首次列計年度",IF($E$2&gt;M60,"X
已過審核範圍","V"))))</f>
        <v/>
      </c>
      <c r="O60" s="209"/>
      <c r="P60" s="211" t="str">
        <f t="shared" ref="P60" si="74">IF(N60="X
未達首次列計年度",0,IF(N60="X
已過審核範圍",0,IF(N60="X",0,IF(N60="","",IF(O60&lt;&gt;"",O60,I60)))))</f>
        <v/>
      </c>
      <c r="Q60" s="213"/>
    </row>
    <row r="61" spans="2:17" ht="13.95" customHeight="1" x14ac:dyDescent="0.3">
      <c r="B61" s="217" t="str">
        <f t="shared" si="3"/>
        <v/>
      </c>
      <c r="C61" s="220"/>
      <c r="D61" s="223"/>
      <c r="E61" s="223"/>
      <c r="F61" s="128"/>
      <c r="G61" s="57" t="str" cm="1">
        <f t="array" ref="G61">IFERROR(INDEX(對照用!$B$1:$D$103,SMALL(IF(對照用!$B$1:$B$103=E60,ROW(對照用!$B$1:$B$103),"X"),MOD(ROW(),6)+1),3),"")</f>
        <v/>
      </c>
      <c r="H61" s="12"/>
      <c r="I61" s="228"/>
      <c r="J61" s="223"/>
      <c r="K61" s="231"/>
      <c r="L61" s="161"/>
      <c r="M61" s="142"/>
      <c r="N61" s="142" t="str">
        <f t="shared" ref="N61" si="75">IF(L60="","",IF(L60="X","X",IF($E$2&lt;L60,"X
未達首次列計年度",IF($E$2&gt;M60,"X
已過審核範圍","V"))))</f>
        <v/>
      </c>
      <c r="O61" s="145"/>
      <c r="P61" s="110"/>
      <c r="Q61" s="214"/>
    </row>
    <row r="62" spans="2:17" ht="13.95" customHeight="1" x14ac:dyDescent="0.3">
      <c r="B62" s="217" t="str">
        <f t="shared" si="3"/>
        <v/>
      </c>
      <c r="C62" s="220"/>
      <c r="D62" s="223"/>
      <c r="E62" s="223"/>
      <c r="F62" s="128"/>
      <c r="G62" s="57" t="str" cm="1">
        <f t="array" ref="G62">IFERROR(INDEX(對照用!$B$1:$D$103,SMALL(IF(對照用!$B$1:$B$103=E60,ROW(對照用!$B$1:$B$103),"X"),MOD(ROW(),6)+1),3),"")</f>
        <v/>
      </c>
      <c r="H62" s="12"/>
      <c r="I62" s="228"/>
      <c r="J62" s="223"/>
      <c r="K62" s="231"/>
      <c r="L62" s="161"/>
      <c r="M62" s="142"/>
      <c r="N62" s="142" t="str">
        <f t="shared" ref="N62" si="76">IF(L60="","",IF(L60="X","X",IF($E$2&lt;L60,"X
未達首次列計年度",IF($E$2&gt;M60,"X
已過審核範圍","V"))))</f>
        <v/>
      </c>
      <c r="O62" s="145"/>
      <c r="P62" s="110"/>
      <c r="Q62" s="214"/>
    </row>
    <row r="63" spans="2:17" ht="13.95" customHeight="1" x14ac:dyDescent="0.3">
      <c r="B63" s="217" t="str">
        <f t="shared" si="3"/>
        <v/>
      </c>
      <c r="C63" s="220"/>
      <c r="D63" s="223"/>
      <c r="E63" s="223"/>
      <c r="F63" s="128"/>
      <c r="G63" s="57" t="str" cm="1">
        <f t="array" ref="G63">IFERROR(INDEX(對照用!$B$1:$D$103,SMALL(IF(對照用!$B$1:$B$103=E60,ROW(對照用!$B$1:$B$103),"X"),MOD(ROW(),6)+1),3),"")</f>
        <v/>
      </c>
      <c r="H63" s="12"/>
      <c r="I63" s="228"/>
      <c r="J63" s="223"/>
      <c r="K63" s="231"/>
      <c r="L63" s="161"/>
      <c r="M63" s="142"/>
      <c r="N63" s="142" t="str">
        <f t="shared" ref="N63" si="77">IF(L60="","",IF(L60="X","X",IF($E$2&lt;L60,"X
未達首次列計年度",IF($E$2&gt;M60,"X
已過審核範圍","V"))))</f>
        <v/>
      </c>
      <c r="O63" s="145"/>
      <c r="P63" s="110"/>
      <c r="Q63" s="214"/>
    </row>
    <row r="64" spans="2:17" ht="13.95" customHeight="1" x14ac:dyDescent="0.3">
      <c r="B64" s="217" t="str">
        <f t="shared" si="3"/>
        <v/>
      </c>
      <c r="C64" s="220"/>
      <c r="D64" s="223"/>
      <c r="E64" s="223"/>
      <c r="F64" s="128"/>
      <c r="G64" s="57" t="str" cm="1">
        <f t="array" ref="G64">IFERROR(INDEX(對照用!$B$1:$D$103,SMALL(IF(對照用!$B$1:$B$103=E60,ROW(對照用!$B$1:$B$103),"X"),MOD(ROW(),6)+1),3),"")</f>
        <v/>
      </c>
      <c r="H64" s="12"/>
      <c r="I64" s="228"/>
      <c r="J64" s="223"/>
      <c r="K64" s="231"/>
      <c r="L64" s="161"/>
      <c r="M64" s="142"/>
      <c r="N64" s="142" t="str">
        <f t="shared" ref="N64" si="78">IF(L60="","",IF(L60="X","X",IF($E$2&lt;L60,"X
未達首次列計年度",IF($E$2&gt;M60,"X
已過審核範圍","V"))))</f>
        <v/>
      </c>
      <c r="O64" s="145"/>
      <c r="P64" s="110"/>
      <c r="Q64" s="214"/>
    </row>
    <row r="65" spans="2:17" ht="13.95" customHeight="1" thickBot="1" x14ac:dyDescent="0.35">
      <c r="B65" s="218" t="str">
        <f t="shared" si="3"/>
        <v/>
      </c>
      <c r="C65" s="221"/>
      <c r="D65" s="224"/>
      <c r="E65" s="224"/>
      <c r="F65" s="226"/>
      <c r="G65" s="58" t="str" cm="1">
        <f t="array" ref="G65">IFERROR(INDEX(對照用!$B$1:$D$103,SMALL(IF(對照用!$B$1:$B$103=E60,ROW(對照用!$B$1:$B$103),"X"),MOD(ROW(),6)+1),3),"")</f>
        <v/>
      </c>
      <c r="H65" s="13"/>
      <c r="I65" s="229"/>
      <c r="J65" s="224"/>
      <c r="K65" s="232"/>
      <c r="L65" s="234"/>
      <c r="M65" s="208"/>
      <c r="N65" s="208" t="str">
        <f t="shared" ref="N65" si="79">IF(L60="","",IF(L60="X","X",IF($E$2&lt;L60,"X
未達首次列計年度",IF($E$2&gt;M60,"X
已過審核範圍","V"))))</f>
        <v/>
      </c>
      <c r="O65" s="210"/>
      <c r="P65" s="212"/>
      <c r="Q65" s="215"/>
    </row>
    <row r="66" spans="2:17" ht="13.95" customHeight="1" x14ac:dyDescent="0.3">
      <c r="B66" s="216" t="str">
        <f t="shared" ref="B66" si="80">IF(E66&lt;&gt;"",B60+1,"")</f>
        <v/>
      </c>
      <c r="C66" s="219" t="str">
        <f t="shared" ref="C66" si="81">IF(D66&lt;&gt;"",IF(D66&lt;$E$2,"舊","當"),"")</f>
        <v/>
      </c>
      <c r="D66" s="222"/>
      <c r="E66" s="222"/>
      <c r="F66" s="225" t="str">
        <f>_xlfn.IFNA(VLOOKUP(E66,對照用!$B:$C,2,0)," ")</f>
        <v xml:space="preserve"> </v>
      </c>
      <c r="G66" s="56" t="str" cm="1">
        <f t="array" ref="G66">IFERROR(INDEX(對照用!$B$1:$D$103,SMALL(IF(對照用!$B$1:$B$103=E66,ROW(對照用!$B$1:$B$103),"X"),MOD(ROW(),6)+1),3),"")</f>
        <v/>
      </c>
      <c r="H66" s="11"/>
      <c r="I66" s="227"/>
      <c r="J66" s="222"/>
      <c r="K66" s="230"/>
      <c r="L66" s="233"/>
      <c r="M66" s="207" t="str">
        <f t="shared" ref="M66" si="82">IF(L66="X","X",IF(L66&lt;&gt;0,L66+9,""))</f>
        <v/>
      </c>
      <c r="N66" s="207" t="str">
        <f t="shared" ref="N66" si="83">IF(L66="","",IF(L66="X","X",IF($E$2&lt;L66,"X
未達首次列計年度",IF($E$2&gt;M66,"X
已過審核範圍","V"))))</f>
        <v/>
      </c>
      <c r="O66" s="209"/>
      <c r="P66" s="211" t="str">
        <f t="shared" ref="P66" si="84">IF(N66="X
未達首次列計年度",0,IF(N66="X
已過審核範圍",0,IF(N66="X",0,IF(N66="","",IF(O66&lt;&gt;"",O66,I66)))))</f>
        <v/>
      </c>
      <c r="Q66" s="213"/>
    </row>
    <row r="67" spans="2:17" ht="13.95" customHeight="1" x14ac:dyDescent="0.3">
      <c r="B67" s="217" t="str">
        <f t="shared" si="3"/>
        <v/>
      </c>
      <c r="C67" s="220"/>
      <c r="D67" s="223"/>
      <c r="E67" s="223"/>
      <c r="F67" s="128"/>
      <c r="G67" s="57" t="str" cm="1">
        <f t="array" ref="G67">IFERROR(INDEX(對照用!$B$1:$D$103,SMALL(IF(對照用!$B$1:$B$103=E66,ROW(對照用!$B$1:$B$103),"X"),MOD(ROW(),6)+1),3),"")</f>
        <v/>
      </c>
      <c r="H67" s="12"/>
      <c r="I67" s="228"/>
      <c r="J67" s="223"/>
      <c r="K67" s="231"/>
      <c r="L67" s="161"/>
      <c r="M67" s="142"/>
      <c r="N67" s="142" t="str">
        <f t="shared" ref="N67" si="85">IF(L66="","",IF(L66="X","X",IF($E$2&lt;L66,"X
未達首次列計年度",IF($E$2&gt;M66,"X
已過審核範圍","V"))))</f>
        <v/>
      </c>
      <c r="O67" s="145"/>
      <c r="P67" s="110"/>
      <c r="Q67" s="214"/>
    </row>
    <row r="68" spans="2:17" ht="13.95" customHeight="1" x14ac:dyDescent="0.3">
      <c r="B68" s="217" t="str">
        <f t="shared" si="3"/>
        <v/>
      </c>
      <c r="C68" s="220"/>
      <c r="D68" s="223"/>
      <c r="E68" s="223"/>
      <c r="F68" s="128"/>
      <c r="G68" s="57" t="str" cm="1">
        <f t="array" ref="G68">IFERROR(INDEX(對照用!$B$1:$D$103,SMALL(IF(對照用!$B$1:$B$103=E66,ROW(對照用!$B$1:$B$103),"X"),MOD(ROW(),6)+1),3),"")</f>
        <v/>
      </c>
      <c r="H68" s="12"/>
      <c r="I68" s="228"/>
      <c r="J68" s="223"/>
      <c r="K68" s="231"/>
      <c r="L68" s="161"/>
      <c r="M68" s="142"/>
      <c r="N68" s="142" t="str">
        <f t="shared" ref="N68" si="86">IF(L66="","",IF(L66="X","X",IF($E$2&lt;L66,"X
未達首次列計年度",IF($E$2&gt;M66,"X
已過審核範圍","V"))))</f>
        <v/>
      </c>
      <c r="O68" s="145"/>
      <c r="P68" s="110"/>
      <c r="Q68" s="214"/>
    </row>
    <row r="69" spans="2:17" ht="13.95" customHeight="1" x14ac:dyDescent="0.3">
      <c r="B69" s="217" t="str">
        <f t="shared" si="3"/>
        <v/>
      </c>
      <c r="C69" s="220"/>
      <c r="D69" s="223"/>
      <c r="E69" s="223"/>
      <c r="F69" s="128"/>
      <c r="G69" s="57" t="str" cm="1">
        <f t="array" ref="G69">IFERROR(INDEX(對照用!$B$1:$D$103,SMALL(IF(對照用!$B$1:$B$103=E66,ROW(對照用!$B$1:$B$103),"X"),MOD(ROW(),6)+1),3),"")</f>
        <v/>
      </c>
      <c r="H69" s="12"/>
      <c r="I69" s="228"/>
      <c r="J69" s="223"/>
      <c r="K69" s="231"/>
      <c r="L69" s="161"/>
      <c r="M69" s="142"/>
      <c r="N69" s="142" t="str">
        <f t="shared" ref="N69" si="87">IF(L66="","",IF(L66="X","X",IF($E$2&lt;L66,"X
未達首次列計年度",IF($E$2&gt;M66,"X
已過審核範圍","V"))))</f>
        <v/>
      </c>
      <c r="O69" s="145"/>
      <c r="P69" s="110"/>
      <c r="Q69" s="214"/>
    </row>
    <row r="70" spans="2:17" ht="13.95" customHeight="1" x14ac:dyDescent="0.3">
      <c r="B70" s="217" t="str">
        <f t="shared" si="3"/>
        <v/>
      </c>
      <c r="C70" s="220"/>
      <c r="D70" s="223"/>
      <c r="E70" s="223"/>
      <c r="F70" s="128"/>
      <c r="G70" s="57" t="str" cm="1">
        <f t="array" ref="G70">IFERROR(INDEX(對照用!$B$1:$D$103,SMALL(IF(對照用!$B$1:$B$103=E66,ROW(對照用!$B$1:$B$103),"X"),MOD(ROW(),6)+1),3),"")</f>
        <v/>
      </c>
      <c r="H70" s="12"/>
      <c r="I70" s="228"/>
      <c r="J70" s="223"/>
      <c r="K70" s="231"/>
      <c r="L70" s="161"/>
      <c r="M70" s="142"/>
      <c r="N70" s="142" t="str">
        <f t="shared" ref="N70" si="88">IF(L66="","",IF(L66="X","X",IF($E$2&lt;L66,"X
未達首次列計年度",IF($E$2&gt;M66,"X
已過審核範圍","V"))))</f>
        <v/>
      </c>
      <c r="O70" s="145"/>
      <c r="P70" s="110"/>
      <c r="Q70" s="214"/>
    </row>
    <row r="71" spans="2:17" ht="13.95" customHeight="1" thickBot="1" x14ac:dyDescent="0.35">
      <c r="B71" s="218" t="str">
        <f t="shared" si="3"/>
        <v/>
      </c>
      <c r="C71" s="221"/>
      <c r="D71" s="224"/>
      <c r="E71" s="224"/>
      <c r="F71" s="226"/>
      <c r="G71" s="58" t="str" cm="1">
        <f t="array" ref="G71">IFERROR(INDEX(對照用!$B$1:$D$103,SMALL(IF(對照用!$B$1:$B$103=E66,ROW(對照用!$B$1:$B$103),"X"),MOD(ROW(),6)+1),3),"")</f>
        <v/>
      </c>
      <c r="H71" s="13"/>
      <c r="I71" s="229"/>
      <c r="J71" s="224"/>
      <c r="K71" s="232"/>
      <c r="L71" s="234"/>
      <c r="M71" s="208"/>
      <c r="N71" s="208" t="str">
        <f t="shared" ref="N71" si="89">IF(L66="","",IF(L66="X","X",IF($E$2&lt;L66,"X
未達首次列計年度",IF($E$2&gt;M66,"X
已過審核範圍","V"))))</f>
        <v/>
      </c>
      <c r="O71" s="210"/>
      <c r="P71" s="212"/>
      <c r="Q71" s="215"/>
    </row>
    <row r="72" spans="2:17" ht="13.95" customHeight="1" x14ac:dyDescent="0.3">
      <c r="B72" s="216" t="str">
        <f t="shared" ref="B72" si="90">IF(E72&lt;&gt;"",B66+1,"")</f>
        <v/>
      </c>
      <c r="C72" s="219" t="str">
        <f t="shared" ref="C72" si="91">IF(D72&lt;&gt;"",IF(D72&lt;$E$2,"舊","當"),"")</f>
        <v/>
      </c>
      <c r="D72" s="222"/>
      <c r="E72" s="222"/>
      <c r="F72" s="225" t="str">
        <f>_xlfn.IFNA(VLOOKUP(E72,對照用!$B:$C,2,0)," ")</f>
        <v xml:space="preserve"> </v>
      </c>
      <c r="G72" s="56" t="str" cm="1">
        <f t="array" ref="G72">IFERROR(INDEX(對照用!$B$1:$D$103,SMALL(IF(對照用!$B$1:$B$103=E72,ROW(對照用!$B$1:$B$103),"X"),MOD(ROW(),6)+1),3),"")</f>
        <v/>
      </c>
      <c r="H72" s="11"/>
      <c r="I72" s="227"/>
      <c r="J72" s="222"/>
      <c r="K72" s="230"/>
      <c r="L72" s="233"/>
      <c r="M72" s="207" t="str">
        <f t="shared" ref="M72" si="92">IF(L72="X","X",IF(L72&lt;&gt;0,L72+9,""))</f>
        <v/>
      </c>
      <c r="N72" s="207" t="str">
        <f t="shared" ref="N72" si="93">IF(L72="","",IF(L72="X","X",IF($E$2&lt;L72,"X
未達首次列計年度",IF($E$2&gt;M72,"X
已過審核範圍","V"))))</f>
        <v/>
      </c>
      <c r="O72" s="209"/>
      <c r="P72" s="211" t="str">
        <f t="shared" ref="P72" si="94">IF(N72="X
未達首次列計年度",0,IF(N72="X
已過審核範圍",0,IF(N72="X",0,IF(N72="","",IF(O72&lt;&gt;"",O72,I72)))))</f>
        <v/>
      </c>
      <c r="Q72" s="213"/>
    </row>
    <row r="73" spans="2:17" ht="13.95" customHeight="1" x14ac:dyDescent="0.3">
      <c r="B73" s="217" t="str">
        <f t="shared" si="3"/>
        <v/>
      </c>
      <c r="C73" s="220"/>
      <c r="D73" s="223"/>
      <c r="E73" s="223"/>
      <c r="F73" s="128"/>
      <c r="G73" s="57" t="str" cm="1">
        <f t="array" ref="G73">IFERROR(INDEX(對照用!$B$1:$D$103,SMALL(IF(對照用!$B$1:$B$103=E72,ROW(對照用!$B$1:$B$103),"X"),MOD(ROW(),6)+1),3),"")</f>
        <v/>
      </c>
      <c r="H73" s="12"/>
      <c r="I73" s="228"/>
      <c r="J73" s="223"/>
      <c r="K73" s="231"/>
      <c r="L73" s="161"/>
      <c r="M73" s="142"/>
      <c r="N73" s="142" t="str">
        <f t="shared" ref="N73" si="95">IF(L72="","",IF(L72="X","X",IF($E$2&lt;L72,"X
未達首次列計年度",IF($E$2&gt;M72,"X
已過審核範圍","V"))))</f>
        <v/>
      </c>
      <c r="O73" s="145"/>
      <c r="P73" s="110"/>
      <c r="Q73" s="214"/>
    </row>
    <row r="74" spans="2:17" ht="13.95" customHeight="1" x14ac:dyDescent="0.3">
      <c r="B74" s="217" t="str">
        <f t="shared" si="3"/>
        <v/>
      </c>
      <c r="C74" s="220"/>
      <c r="D74" s="223"/>
      <c r="E74" s="223"/>
      <c r="F74" s="128"/>
      <c r="G74" s="57" t="str" cm="1">
        <f t="array" ref="G74">IFERROR(INDEX(對照用!$B$1:$D$103,SMALL(IF(對照用!$B$1:$B$103=E72,ROW(對照用!$B$1:$B$103),"X"),MOD(ROW(),6)+1),3),"")</f>
        <v/>
      </c>
      <c r="H74" s="12"/>
      <c r="I74" s="228"/>
      <c r="J74" s="223"/>
      <c r="K74" s="231"/>
      <c r="L74" s="161"/>
      <c r="M74" s="142"/>
      <c r="N74" s="142" t="str">
        <f t="shared" ref="N74" si="96">IF(L72="","",IF(L72="X","X",IF($E$2&lt;L72,"X
未達首次列計年度",IF($E$2&gt;M72,"X
已過審核範圍","V"))))</f>
        <v/>
      </c>
      <c r="O74" s="145"/>
      <c r="P74" s="110"/>
      <c r="Q74" s="214"/>
    </row>
    <row r="75" spans="2:17" ht="13.95" customHeight="1" x14ac:dyDescent="0.3">
      <c r="B75" s="217" t="str">
        <f t="shared" si="3"/>
        <v/>
      </c>
      <c r="C75" s="220"/>
      <c r="D75" s="223"/>
      <c r="E75" s="223"/>
      <c r="F75" s="128"/>
      <c r="G75" s="57" t="str" cm="1">
        <f t="array" ref="G75">IFERROR(INDEX(對照用!$B$1:$D$103,SMALL(IF(對照用!$B$1:$B$103=E72,ROW(對照用!$B$1:$B$103),"X"),MOD(ROW(),6)+1),3),"")</f>
        <v/>
      </c>
      <c r="H75" s="12"/>
      <c r="I75" s="228"/>
      <c r="J75" s="223"/>
      <c r="K75" s="231"/>
      <c r="L75" s="161"/>
      <c r="M75" s="142"/>
      <c r="N75" s="142" t="str">
        <f t="shared" ref="N75" si="97">IF(L72="","",IF(L72="X","X",IF($E$2&lt;L72,"X
未達首次列計年度",IF($E$2&gt;M72,"X
已過審核範圍","V"))))</f>
        <v/>
      </c>
      <c r="O75" s="145"/>
      <c r="P75" s="110"/>
      <c r="Q75" s="214"/>
    </row>
    <row r="76" spans="2:17" ht="13.95" customHeight="1" x14ac:dyDescent="0.3">
      <c r="B76" s="217" t="str">
        <f t="shared" si="3"/>
        <v/>
      </c>
      <c r="C76" s="220"/>
      <c r="D76" s="223"/>
      <c r="E76" s="223"/>
      <c r="F76" s="128"/>
      <c r="G76" s="57" t="str" cm="1">
        <f t="array" ref="G76">IFERROR(INDEX(對照用!$B$1:$D$103,SMALL(IF(對照用!$B$1:$B$103=E72,ROW(對照用!$B$1:$B$103),"X"),MOD(ROW(),6)+1),3),"")</f>
        <v/>
      </c>
      <c r="H76" s="12"/>
      <c r="I76" s="228"/>
      <c r="J76" s="223"/>
      <c r="K76" s="231"/>
      <c r="L76" s="161"/>
      <c r="M76" s="142"/>
      <c r="N76" s="142" t="str">
        <f t="shared" ref="N76" si="98">IF(L72="","",IF(L72="X","X",IF($E$2&lt;L72,"X
未達首次列計年度",IF($E$2&gt;M72,"X
已過審核範圍","V"))))</f>
        <v/>
      </c>
      <c r="O76" s="145"/>
      <c r="P76" s="110"/>
      <c r="Q76" s="214"/>
    </row>
    <row r="77" spans="2:17" ht="13.95" customHeight="1" thickBot="1" x14ac:dyDescent="0.35">
      <c r="B77" s="218" t="str">
        <f t="shared" si="3"/>
        <v/>
      </c>
      <c r="C77" s="221"/>
      <c r="D77" s="224"/>
      <c r="E77" s="224"/>
      <c r="F77" s="226"/>
      <c r="G77" s="58" t="str" cm="1">
        <f t="array" ref="G77">IFERROR(INDEX(對照用!$B$1:$D$103,SMALL(IF(對照用!$B$1:$B$103=E72,ROW(對照用!$B$1:$B$103),"X"),MOD(ROW(),6)+1),3),"")</f>
        <v/>
      </c>
      <c r="H77" s="13"/>
      <c r="I77" s="229"/>
      <c r="J77" s="224"/>
      <c r="K77" s="232"/>
      <c r="L77" s="234"/>
      <c r="M77" s="208"/>
      <c r="N77" s="208" t="str">
        <f t="shared" ref="N77" si="99">IF(L72="","",IF(L72="X","X",IF($E$2&lt;L72,"X
未達首次列計年度",IF($E$2&gt;M72,"X
已過審核範圍","V"))))</f>
        <v/>
      </c>
      <c r="O77" s="210"/>
      <c r="P77" s="212"/>
      <c r="Q77" s="215"/>
    </row>
    <row r="78" spans="2:17" ht="13.95" customHeight="1" x14ac:dyDescent="0.3">
      <c r="B78" s="216" t="str">
        <f t="shared" ref="B78" si="100">IF(E78&lt;&gt;"",B72+1,"")</f>
        <v/>
      </c>
      <c r="C78" s="219" t="str">
        <f t="shared" ref="C78" si="101">IF(D78&lt;&gt;"",IF(D78&lt;$E$2,"舊","當"),"")</f>
        <v/>
      </c>
      <c r="D78" s="222"/>
      <c r="E78" s="222"/>
      <c r="F78" s="225" t="str">
        <f>_xlfn.IFNA(VLOOKUP(E78,對照用!$B:$C,2,0)," ")</f>
        <v xml:space="preserve"> </v>
      </c>
      <c r="G78" s="56" t="str" cm="1">
        <f t="array" ref="G78">IFERROR(INDEX(對照用!$B$1:$D$103,SMALL(IF(對照用!$B$1:$B$103=E78,ROW(對照用!$B$1:$B$103),"X"),MOD(ROW(),6)+1),3),"")</f>
        <v/>
      </c>
      <c r="H78" s="11"/>
      <c r="I78" s="227"/>
      <c r="J78" s="222"/>
      <c r="K78" s="230"/>
      <c r="L78" s="233"/>
      <c r="M78" s="207" t="str">
        <f t="shared" ref="M78" si="102">IF(L78="X","X",IF(L78&lt;&gt;0,L78+9,""))</f>
        <v/>
      </c>
      <c r="N78" s="207" t="str">
        <f t="shared" ref="N78" si="103">IF(L78="","",IF(L78="X","X",IF($E$2&lt;L78,"X
未達首次列計年度",IF($E$2&gt;M78,"X
已過審核範圍","V"))))</f>
        <v/>
      </c>
      <c r="O78" s="209"/>
      <c r="P78" s="211" t="str">
        <f t="shared" ref="P78" si="104">IF(N78="X
未達首次列計年度",0,IF(N78="X
已過審核範圍",0,IF(N78="X",0,IF(N78="","",IF(O78&lt;&gt;"",O78,I78)))))</f>
        <v/>
      </c>
      <c r="Q78" s="213"/>
    </row>
    <row r="79" spans="2:17" ht="13.95" customHeight="1" x14ac:dyDescent="0.3">
      <c r="B79" s="217" t="str">
        <f t="shared" si="3"/>
        <v/>
      </c>
      <c r="C79" s="220"/>
      <c r="D79" s="223"/>
      <c r="E79" s="223"/>
      <c r="F79" s="128"/>
      <c r="G79" s="57" t="str" cm="1">
        <f t="array" ref="G79">IFERROR(INDEX(對照用!$B$1:$D$103,SMALL(IF(對照用!$B$1:$B$103=E78,ROW(對照用!$B$1:$B$103),"X"),MOD(ROW(),6)+1),3),"")</f>
        <v/>
      </c>
      <c r="H79" s="12"/>
      <c r="I79" s="228"/>
      <c r="J79" s="223"/>
      <c r="K79" s="231"/>
      <c r="L79" s="161"/>
      <c r="M79" s="142"/>
      <c r="N79" s="142" t="str">
        <f t="shared" ref="N79" si="105">IF(L78="","",IF(L78="X","X",IF($E$2&lt;L78,"X
未達首次列計年度",IF($E$2&gt;M78,"X
已過審核範圍","V"))))</f>
        <v/>
      </c>
      <c r="O79" s="145"/>
      <c r="P79" s="110"/>
      <c r="Q79" s="214"/>
    </row>
    <row r="80" spans="2:17" ht="13.95" customHeight="1" x14ac:dyDescent="0.3">
      <c r="B80" s="217" t="str">
        <f t="shared" si="3"/>
        <v/>
      </c>
      <c r="C80" s="220"/>
      <c r="D80" s="223"/>
      <c r="E80" s="223"/>
      <c r="F80" s="128"/>
      <c r="G80" s="57" t="str" cm="1">
        <f t="array" ref="G80">IFERROR(INDEX(對照用!$B$1:$D$103,SMALL(IF(對照用!$B$1:$B$103=E78,ROW(對照用!$B$1:$B$103),"X"),MOD(ROW(),6)+1),3),"")</f>
        <v/>
      </c>
      <c r="H80" s="12"/>
      <c r="I80" s="228"/>
      <c r="J80" s="223"/>
      <c r="K80" s="231"/>
      <c r="L80" s="161"/>
      <c r="M80" s="142"/>
      <c r="N80" s="142" t="str">
        <f t="shared" ref="N80" si="106">IF(L78="","",IF(L78="X","X",IF($E$2&lt;L78,"X
未達首次列計年度",IF($E$2&gt;M78,"X
已過審核範圍","V"))))</f>
        <v/>
      </c>
      <c r="O80" s="145"/>
      <c r="P80" s="110"/>
      <c r="Q80" s="214"/>
    </row>
    <row r="81" spans="2:17" ht="13.95" customHeight="1" x14ac:dyDescent="0.3">
      <c r="B81" s="217" t="str">
        <f t="shared" si="3"/>
        <v/>
      </c>
      <c r="C81" s="220"/>
      <c r="D81" s="223"/>
      <c r="E81" s="223"/>
      <c r="F81" s="128"/>
      <c r="G81" s="57" t="str" cm="1">
        <f t="array" ref="G81">IFERROR(INDEX(對照用!$B$1:$D$103,SMALL(IF(對照用!$B$1:$B$103=E78,ROW(對照用!$B$1:$B$103),"X"),MOD(ROW(),6)+1),3),"")</f>
        <v/>
      </c>
      <c r="H81" s="12"/>
      <c r="I81" s="228"/>
      <c r="J81" s="223"/>
      <c r="K81" s="231"/>
      <c r="L81" s="161"/>
      <c r="M81" s="142"/>
      <c r="N81" s="142" t="str">
        <f t="shared" ref="N81" si="107">IF(L78="","",IF(L78="X","X",IF($E$2&lt;L78,"X
未達首次列計年度",IF($E$2&gt;M78,"X
已過審核範圍","V"))))</f>
        <v/>
      </c>
      <c r="O81" s="145"/>
      <c r="P81" s="110"/>
      <c r="Q81" s="214"/>
    </row>
    <row r="82" spans="2:17" ht="13.95" customHeight="1" x14ac:dyDescent="0.3">
      <c r="B82" s="217" t="str">
        <f t="shared" si="3"/>
        <v/>
      </c>
      <c r="C82" s="220"/>
      <c r="D82" s="223"/>
      <c r="E82" s="223"/>
      <c r="F82" s="128"/>
      <c r="G82" s="57" t="str" cm="1">
        <f t="array" ref="G82">IFERROR(INDEX(對照用!$B$1:$D$103,SMALL(IF(對照用!$B$1:$B$103=E78,ROW(對照用!$B$1:$B$103),"X"),MOD(ROW(),6)+1),3),"")</f>
        <v/>
      </c>
      <c r="H82" s="12"/>
      <c r="I82" s="228"/>
      <c r="J82" s="223"/>
      <c r="K82" s="231"/>
      <c r="L82" s="161"/>
      <c r="M82" s="142"/>
      <c r="N82" s="142" t="str">
        <f t="shared" ref="N82" si="108">IF(L78="","",IF(L78="X","X",IF($E$2&lt;L78,"X
未達首次列計年度",IF($E$2&gt;M78,"X
已過審核範圍","V"))))</f>
        <v/>
      </c>
      <c r="O82" s="145"/>
      <c r="P82" s="110"/>
      <c r="Q82" s="214"/>
    </row>
    <row r="83" spans="2:17" ht="13.95" customHeight="1" thickBot="1" x14ac:dyDescent="0.35">
      <c r="B83" s="218" t="str">
        <f t="shared" si="3"/>
        <v/>
      </c>
      <c r="C83" s="221"/>
      <c r="D83" s="224"/>
      <c r="E83" s="224"/>
      <c r="F83" s="226"/>
      <c r="G83" s="58" t="str" cm="1">
        <f t="array" ref="G83">IFERROR(INDEX(對照用!$B$1:$D$103,SMALL(IF(對照用!$B$1:$B$103=E78,ROW(對照用!$B$1:$B$103),"X"),MOD(ROW(),6)+1),3),"")</f>
        <v/>
      </c>
      <c r="H83" s="13"/>
      <c r="I83" s="229"/>
      <c r="J83" s="224"/>
      <c r="K83" s="232"/>
      <c r="L83" s="234"/>
      <c r="M83" s="208"/>
      <c r="N83" s="208" t="str">
        <f t="shared" ref="N83" si="109">IF(L78="","",IF(L78="X","X",IF($E$2&lt;L78,"X
未達首次列計年度",IF($E$2&gt;M78,"X
已過審核範圍","V"))))</f>
        <v/>
      </c>
      <c r="O83" s="210"/>
      <c r="P83" s="212"/>
      <c r="Q83" s="215"/>
    </row>
    <row r="84" spans="2:17" ht="13.95" customHeight="1" x14ac:dyDescent="0.3">
      <c r="B84" s="216" t="str">
        <f t="shared" ref="B84" si="110">IF(E84&lt;&gt;"",B78+1,"")</f>
        <v/>
      </c>
      <c r="C84" s="219" t="str">
        <f t="shared" ref="C84" si="111">IF(D84&lt;&gt;"",IF(D84&lt;$E$2,"舊","當"),"")</f>
        <v/>
      </c>
      <c r="D84" s="222"/>
      <c r="E84" s="222"/>
      <c r="F84" s="225" t="str">
        <f>_xlfn.IFNA(VLOOKUP(E84,對照用!$B:$C,2,0)," ")</f>
        <v xml:space="preserve"> </v>
      </c>
      <c r="G84" s="56" t="str" cm="1">
        <f t="array" ref="G84">IFERROR(INDEX(對照用!$B$1:$D$103,SMALL(IF(對照用!$B$1:$B$103=E84,ROW(對照用!$B$1:$B$103),"X"),MOD(ROW(),6)+1),3),"")</f>
        <v/>
      </c>
      <c r="H84" s="11"/>
      <c r="I84" s="227"/>
      <c r="J84" s="222"/>
      <c r="K84" s="230"/>
      <c r="L84" s="233"/>
      <c r="M84" s="207" t="str">
        <f t="shared" ref="M84" si="112">IF(L84="X","X",IF(L84&lt;&gt;0,L84+9,""))</f>
        <v/>
      </c>
      <c r="N84" s="207" t="str">
        <f t="shared" ref="N84" si="113">IF(L84="","",IF(L84="X","X",IF($E$2&lt;L84,"X
未達首次列計年度",IF($E$2&gt;M84,"X
已過審核範圍","V"))))</f>
        <v/>
      </c>
      <c r="O84" s="209"/>
      <c r="P84" s="211" t="str">
        <f t="shared" ref="P84" si="114">IF(N84="X
未達首次列計年度",0,IF(N84="X
已過審核範圍",0,IF(N84="X",0,IF(N84="","",IF(O84&lt;&gt;"",O84,I84)))))</f>
        <v/>
      </c>
      <c r="Q84" s="213"/>
    </row>
    <row r="85" spans="2:17" ht="13.95" customHeight="1" x14ac:dyDescent="0.3">
      <c r="B85" s="217" t="str">
        <f t="shared" si="3"/>
        <v/>
      </c>
      <c r="C85" s="220"/>
      <c r="D85" s="223"/>
      <c r="E85" s="223"/>
      <c r="F85" s="128"/>
      <c r="G85" s="57" t="str" cm="1">
        <f t="array" ref="G85">IFERROR(INDEX(對照用!$B$1:$D$103,SMALL(IF(對照用!$B$1:$B$103=E84,ROW(對照用!$B$1:$B$103),"X"),MOD(ROW(),6)+1),3),"")</f>
        <v/>
      </c>
      <c r="H85" s="12"/>
      <c r="I85" s="228"/>
      <c r="J85" s="223"/>
      <c r="K85" s="231"/>
      <c r="L85" s="161"/>
      <c r="M85" s="142"/>
      <c r="N85" s="142" t="str">
        <f t="shared" ref="N85" si="115">IF(L84="","",IF(L84="X","X",IF($E$2&lt;L84,"X
未達首次列計年度",IF($E$2&gt;M84,"X
已過審核範圍","V"))))</f>
        <v/>
      </c>
      <c r="O85" s="145"/>
      <c r="P85" s="110"/>
      <c r="Q85" s="214"/>
    </row>
    <row r="86" spans="2:17" ht="13.95" customHeight="1" x14ac:dyDescent="0.3">
      <c r="B86" s="217" t="str">
        <f t="shared" si="3"/>
        <v/>
      </c>
      <c r="C86" s="220"/>
      <c r="D86" s="223"/>
      <c r="E86" s="223"/>
      <c r="F86" s="128"/>
      <c r="G86" s="57" t="str" cm="1">
        <f t="array" ref="G86">IFERROR(INDEX(對照用!$B$1:$D$103,SMALL(IF(對照用!$B$1:$B$103=E84,ROW(對照用!$B$1:$B$103),"X"),MOD(ROW(),6)+1),3),"")</f>
        <v/>
      </c>
      <c r="H86" s="12"/>
      <c r="I86" s="228"/>
      <c r="J86" s="223"/>
      <c r="K86" s="231"/>
      <c r="L86" s="161"/>
      <c r="M86" s="142"/>
      <c r="N86" s="142" t="str">
        <f t="shared" ref="N86" si="116">IF(L84="","",IF(L84="X","X",IF($E$2&lt;L84,"X
未達首次列計年度",IF($E$2&gt;M84,"X
已過審核範圍","V"))))</f>
        <v/>
      </c>
      <c r="O86" s="145"/>
      <c r="P86" s="110"/>
      <c r="Q86" s="214"/>
    </row>
    <row r="87" spans="2:17" ht="13.95" customHeight="1" x14ac:dyDescent="0.3">
      <c r="B87" s="217" t="str">
        <f t="shared" si="3"/>
        <v/>
      </c>
      <c r="C87" s="220"/>
      <c r="D87" s="223"/>
      <c r="E87" s="223"/>
      <c r="F87" s="128"/>
      <c r="G87" s="57" t="str" cm="1">
        <f t="array" ref="G87">IFERROR(INDEX(對照用!$B$1:$D$103,SMALL(IF(對照用!$B$1:$B$103=E84,ROW(對照用!$B$1:$B$103),"X"),MOD(ROW(),6)+1),3),"")</f>
        <v/>
      </c>
      <c r="H87" s="12"/>
      <c r="I87" s="228"/>
      <c r="J87" s="223"/>
      <c r="K87" s="231"/>
      <c r="L87" s="161"/>
      <c r="M87" s="142"/>
      <c r="N87" s="142" t="str">
        <f t="shared" ref="N87" si="117">IF(L84="","",IF(L84="X","X",IF($E$2&lt;L84,"X
未達首次列計年度",IF($E$2&gt;M84,"X
已過審核範圍","V"))))</f>
        <v/>
      </c>
      <c r="O87" s="145"/>
      <c r="P87" s="110"/>
      <c r="Q87" s="214"/>
    </row>
    <row r="88" spans="2:17" ht="13.95" customHeight="1" x14ac:dyDescent="0.3">
      <c r="B88" s="217" t="str">
        <f t="shared" si="3"/>
        <v/>
      </c>
      <c r="C88" s="220"/>
      <c r="D88" s="223"/>
      <c r="E88" s="223"/>
      <c r="F88" s="128"/>
      <c r="G88" s="57" t="str" cm="1">
        <f t="array" ref="G88">IFERROR(INDEX(對照用!$B$1:$D$103,SMALL(IF(對照用!$B$1:$B$103=E84,ROW(對照用!$B$1:$B$103),"X"),MOD(ROW(),6)+1),3),"")</f>
        <v/>
      </c>
      <c r="H88" s="12"/>
      <c r="I88" s="228"/>
      <c r="J88" s="223"/>
      <c r="K88" s="231"/>
      <c r="L88" s="161"/>
      <c r="M88" s="142"/>
      <c r="N88" s="142" t="str">
        <f t="shared" ref="N88" si="118">IF(L84="","",IF(L84="X","X",IF($E$2&lt;L84,"X
未達首次列計年度",IF($E$2&gt;M84,"X
已過審核範圍","V"))))</f>
        <v/>
      </c>
      <c r="O88" s="145"/>
      <c r="P88" s="110"/>
      <c r="Q88" s="214"/>
    </row>
    <row r="89" spans="2:17" ht="13.95" customHeight="1" thickBot="1" x14ac:dyDescent="0.35">
      <c r="B89" s="218" t="str">
        <f t="shared" si="3"/>
        <v/>
      </c>
      <c r="C89" s="221"/>
      <c r="D89" s="224"/>
      <c r="E89" s="224"/>
      <c r="F89" s="226"/>
      <c r="G89" s="58" t="str" cm="1">
        <f t="array" ref="G89">IFERROR(INDEX(對照用!$B$1:$D$103,SMALL(IF(對照用!$B$1:$B$103=E84,ROW(對照用!$B$1:$B$103),"X"),MOD(ROW(),6)+1),3),"")</f>
        <v/>
      </c>
      <c r="H89" s="13"/>
      <c r="I89" s="229"/>
      <c r="J89" s="224"/>
      <c r="K89" s="232"/>
      <c r="L89" s="234"/>
      <c r="M89" s="208"/>
      <c r="N89" s="208" t="str">
        <f t="shared" ref="N89" si="119">IF(L84="","",IF(L84="X","X",IF($E$2&lt;L84,"X
未達首次列計年度",IF($E$2&gt;M84,"X
已過審核範圍","V"))))</f>
        <v/>
      </c>
      <c r="O89" s="210"/>
      <c r="P89" s="212"/>
      <c r="Q89" s="215"/>
    </row>
    <row r="90" spans="2:17" ht="13.95" customHeight="1" x14ac:dyDescent="0.3">
      <c r="B90" s="216" t="str">
        <f t="shared" ref="B90" si="120">IF(E90&lt;&gt;"",B84+1,"")</f>
        <v/>
      </c>
      <c r="C90" s="219" t="str">
        <f t="shared" ref="C90" si="121">IF(D90&lt;&gt;"",IF(D90&lt;$E$2,"舊","當"),"")</f>
        <v/>
      </c>
      <c r="D90" s="222"/>
      <c r="E90" s="222"/>
      <c r="F90" s="225" t="str">
        <f>_xlfn.IFNA(VLOOKUP(E90,對照用!$B:$C,2,0)," ")</f>
        <v xml:space="preserve"> </v>
      </c>
      <c r="G90" s="56" t="str" cm="1">
        <f t="array" ref="G90">IFERROR(INDEX(對照用!$B$1:$D$103,SMALL(IF(對照用!$B$1:$B$103=E90,ROW(對照用!$B$1:$B$103),"X"),MOD(ROW(),6)+1),3),"")</f>
        <v/>
      </c>
      <c r="H90" s="11"/>
      <c r="I90" s="227"/>
      <c r="J90" s="222"/>
      <c r="K90" s="230"/>
      <c r="L90" s="233"/>
      <c r="M90" s="207" t="str">
        <f t="shared" ref="M90" si="122">IF(L90="X","X",IF(L90&lt;&gt;0,L90+9,""))</f>
        <v/>
      </c>
      <c r="N90" s="207" t="str">
        <f t="shared" ref="N90" si="123">IF(L90="","",IF(L90="X","X",IF($E$2&lt;L90,"X
未達首次列計年度",IF($E$2&gt;M90,"X
已過審核範圍","V"))))</f>
        <v/>
      </c>
      <c r="O90" s="209"/>
      <c r="P90" s="211" t="str">
        <f t="shared" ref="P90" si="124">IF(N90="X
未達首次列計年度",0,IF(N90="X
已過審核範圍",0,IF(N90="X",0,IF(N90="","",IF(O90&lt;&gt;"",O90,I90)))))</f>
        <v/>
      </c>
      <c r="Q90" s="213"/>
    </row>
    <row r="91" spans="2:17" ht="13.95" customHeight="1" x14ac:dyDescent="0.3">
      <c r="B91" s="217" t="str">
        <f t="shared" si="3"/>
        <v/>
      </c>
      <c r="C91" s="220"/>
      <c r="D91" s="223"/>
      <c r="E91" s="223"/>
      <c r="F91" s="128"/>
      <c r="G91" s="57" t="str" cm="1">
        <f t="array" ref="G91">IFERROR(INDEX(對照用!$B$1:$D$103,SMALL(IF(對照用!$B$1:$B$103=E90,ROW(對照用!$B$1:$B$103),"X"),MOD(ROW(),6)+1),3),"")</f>
        <v/>
      </c>
      <c r="H91" s="12"/>
      <c r="I91" s="228"/>
      <c r="J91" s="223"/>
      <c r="K91" s="231"/>
      <c r="L91" s="161"/>
      <c r="M91" s="142"/>
      <c r="N91" s="142" t="str">
        <f t="shared" ref="N91" si="125">IF(L90="","",IF(L90="X","X",IF($E$2&lt;L90,"X
未達首次列計年度",IF($E$2&gt;M90,"X
已過審核範圍","V"))))</f>
        <v/>
      </c>
      <c r="O91" s="145"/>
      <c r="P91" s="110"/>
      <c r="Q91" s="214"/>
    </row>
    <row r="92" spans="2:17" ht="13.95" customHeight="1" x14ac:dyDescent="0.3">
      <c r="B92" s="217" t="str">
        <f t="shared" si="3"/>
        <v/>
      </c>
      <c r="C92" s="220"/>
      <c r="D92" s="223"/>
      <c r="E92" s="223"/>
      <c r="F92" s="128"/>
      <c r="G92" s="57" t="str" cm="1">
        <f t="array" ref="G92">IFERROR(INDEX(對照用!$B$1:$D$103,SMALL(IF(對照用!$B$1:$B$103=E90,ROW(對照用!$B$1:$B$103),"X"),MOD(ROW(),6)+1),3),"")</f>
        <v/>
      </c>
      <c r="H92" s="12"/>
      <c r="I92" s="228"/>
      <c r="J92" s="223"/>
      <c r="K92" s="231"/>
      <c r="L92" s="161"/>
      <c r="M92" s="142"/>
      <c r="N92" s="142" t="str">
        <f t="shared" ref="N92" si="126">IF(L90="","",IF(L90="X","X",IF($E$2&lt;L90,"X
未達首次列計年度",IF($E$2&gt;M90,"X
已過審核範圍","V"))))</f>
        <v/>
      </c>
      <c r="O92" s="145"/>
      <c r="P92" s="110"/>
      <c r="Q92" s="214"/>
    </row>
    <row r="93" spans="2:17" ht="13.95" customHeight="1" x14ac:dyDescent="0.3">
      <c r="B93" s="217" t="str">
        <f t="shared" si="3"/>
        <v/>
      </c>
      <c r="C93" s="220"/>
      <c r="D93" s="223"/>
      <c r="E93" s="223"/>
      <c r="F93" s="128"/>
      <c r="G93" s="57" t="str" cm="1">
        <f t="array" ref="G93">IFERROR(INDEX(對照用!$B$1:$D$103,SMALL(IF(對照用!$B$1:$B$103=E90,ROW(對照用!$B$1:$B$103),"X"),MOD(ROW(),6)+1),3),"")</f>
        <v/>
      </c>
      <c r="H93" s="12"/>
      <c r="I93" s="228"/>
      <c r="J93" s="223"/>
      <c r="K93" s="231"/>
      <c r="L93" s="161"/>
      <c r="M93" s="142"/>
      <c r="N93" s="142" t="str">
        <f t="shared" ref="N93" si="127">IF(L90="","",IF(L90="X","X",IF($E$2&lt;L90,"X
未達首次列計年度",IF($E$2&gt;M90,"X
已過審核範圍","V"))))</f>
        <v/>
      </c>
      <c r="O93" s="145"/>
      <c r="P93" s="110"/>
      <c r="Q93" s="214"/>
    </row>
    <row r="94" spans="2:17" ht="13.95" customHeight="1" x14ac:dyDescent="0.3">
      <c r="B94" s="217" t="str">
        <f t="shared" si="3"/>
        <v/>
      </c>
      <c r="C94" s="220"/>
      <c r="D94" s="223"/>
      <c r="E94" s="223"/>
      <c r="F94" s="128"/>
      <c r="G94" s="57" t="str" cm="1">
        <f t="array" ref="G94">IFERROR(INDEX(對照用!$B$1:$D$103,SMALL(IF(對照用!$B$1:$B$103=E90,ROW(對照用!$B$1:$B$103),"X"),MOD(ROW(),6)+1),3),"")</f>
        <v/>
      </c>
      <c r="H94" s="12"/>
      <c r="I94" s="228"/>
      <c r="J94" s="223"/>
      <c r="K94" s="231"/>
      <c r="L94" s="161"/>
      <c r="M94" s="142"/>
      <c r="N94" s="142" t="str">
        <f t="shared" ref="N94" si="128">IF(L90="","",IF(L90="X","X",IF($E$2&lt;L90,"X
未達首次列計年度",IF($E$2&gt;M90,"X
已過審核範圍","V"))))</f>
        <v/>
      </c>
      <c r="O94" s="145"/>
      <c r="P94" s="110"/>
      <c r="Q94" s="214"/>
    </row>
    <row r="95" spans="2:17" ht="13.95" customHeight="1" thickBot="1" x14ac:dyDescent="0.35">
      <c r="B95" s="218" t="str">
        <f t="shared" si="3"/>
        <v/>
      </c>
      <c r="C95" s="221"/>
      <c r="D95" s="224"/>
      <c r="E95" s="224"/>
      <c r="F95" s="226"/>
      <c r="G95" s="58" t="str" cm="1">
        <f t="array" ref="G95">IFERROR(INDEX(對照用!$B$1:$D$103,SMALL(IF(對照用!$B$1:$B$103=E90,ROW(對照用!$B$1:$B$103),"X"),MOD(ROW(),6)+1),3),"")</f>
        <v/>
      </c>
      <c r="H95" s="13"/>
      <c r="I95" s="229"/>
      <c r="J95" s="224"/>
      <c r="K95" s="232"/>
      <c r="L95" s="234"/>
      <c r="M95" s="208"/>
      <c r="N95" s="208" t="str">
        <f t="shared" ref="N95" si="129">IF(L90="","",IF(L90="X","X",IF($E$2&lt;L90,"X
未達首次列計年度",IF($E$2&gt;M90,"X
已過審核範圍","V"))))</f>
        <v/>
      </c>
      <c r="O95" s="210"/>
      <c r="P95" s="212"/>
      <c r="Q95" s="215"/>
    </row>
    <row r="96" spans="2:17" ht="13.95" customHeight="1" x14ac:dyDescent="0.3">
      <c r="B96" s="216" t="str">
        <f t="shared" ref="B96" si="130">IF(E96&lt;&gt;"",B90+1,"")</f>
        <v/>
      </c>
      <c r="C96" s="219" t="str">
        <f t="shared" ref="C96" si="131">IF(D96&lt;&gt;"",IF(D96&lt;$E$2,"舊","當"),"")</f>
        <v/>
      </c>
      <c r="D96" s="222"/>
      <c r="E96" s="222"/>
      <c r="F96" s="225" t="str">
        <f>_xlfn.IFNA(VLOOKUP(E96,對照用!$B:$C,2,0)," ")</f>
        <v xml:space="preserve"> </v>
      </c>
      <c r="G96" s="56" t="str" cm="1">
        <f t="array" ref="G96">IFERROR(INDEX(對照用!$B$1:$D$103,SMALL(IF(對照用!$B$1:$B$103=E96,ROW(對照用!$B$1:$B$103),"X"),MOD(ROW(),6)+1),3),"")</f>
        <v/>
      </c>
      <c r="H96" s="11"/>
      <c r="I96" s="227"/>
      <c r="J96" s="222"/>
      <c r="K96" s="230"/>
      <c r="L96" s="233"/>
      <c r="M96" s="207" t="str">
        <f t="shared" ref="M96" si="132">IF(L96="X","X",IF(L96&lt;&gt;0,L96+9,""))</f>
        <v/>
      </c>
      <c r="N96" s="207" t="str">
        <f t="shared" ref="N96" si="133">IF(L96="","",IF(L96="X","X",IF($E$2&lt;L96,"X
未達首次列計年度",IF($E$2&gt;M96,"X
已過審核範圍","V"))))</f>
        <v/>
      </c>
      <c r="O96" s="209"/>
      <c r="P96" s="211" t="str">
        <f t="shared" ref="P96" si="134">IF(N96="X
未達首次列計年度",0,IF(N96="X
已過審核範圍",0,IF(N96="X",0,IF(N96="","",IF(O96&lt;&gt;"",O96,I96)))))</f>
        <v/>
      </c>
      <c r="Q96" s="213"/>
    </row>
    <row r="97" spans="2:17" ht="13.95" customHeight="1" x14ac:dyDescent="0.3">
      <c r="B97" s="217" t="str">
        <f t="shared" si="3"/>
        <v/>
      </c>
      <c r="C97" s="220"/>
      <c r="D97" s="223"/>
      <c r="E97" s="223"/>
      <c r="F97" s="128"/>
      <c r="G97" s="57" t="str" cm="1">
        <f t="array" ref="G97">IFERROR(INDEX(對照用!$B$1:$D$103,SMALL(IF(對照用!$B$1:$B$103=E96,ROW(對照用!$B$1:$B$103),"X"),MOD(ROW(),6)+1),3),"")</f>
        <v/>
      </c>
      <c r="H97" s="12"/>
      <c r="I97" s="228"/>
      <c r="J97" s="223"/>
      <c r="K97" s="231"/>
      <c r="L97" s="161"/>
      <c r="M97" s="142"/>
      <c r="N97" s="142" t="str">
        <f t="shared" ref="N97" si="135">IF(L96="","",IF(L96="X","X",IF($E$2&lt;L96,"X
未達首次列計年度",IF($E$2&gt;M96,"X
已過審核範圍","V"))))</f>
        <v/>
      </c>
      <c r="O97" s="145"/>
      <c r="P97" s="110"/>
      <c r="Q97" s="214"/>
    </row>
    <row r="98" spans="2:17" ht="13.95" customHeight="1" x14ac:dyDescent="0.3">
      <c r="B98" s="217" t="str">
        <f t="shared" si="3"/>
        <v/>
      </c>
      <c r="C98" s="220"/>
      <c r="D98" s="223"/>
      <c r="E98" s="223"/>
      <c r="F98" s="128"/>
      <c r="G98" s="57" t="str" cm="1">
        <f t="array" ref="G98">IFERROR(INDEX(對照用!$B$1:$D$103,SMALL(IF(對照用!$B$1:$B$103=E96,ROW(對照用!$B$1:$B$103),"X"),MOD(ROW(),6)+1),3),"")</f>
        <v/>
      </c>
      <c r="H98" s="12"/>
      <c r="I98" s="228"/>
      <c r="J98" s="223"/>
      <c r="K98" s="231"/>
      <c r="L98" s="161"/>
      <c r="M98" s="142"/>
      <c r="N98" s="142" t="str">
        <f t="shared" ref="N98" si="136">IF(L96="","",IF(L96="X","X",IF($E$2&lt;L96,"X
未達首次列計年度",IF($E$2&gt;M96,"X
已過審核範圍","V"))))</f>
        <v/>
      </c>
      <c r="O98" s="145"/>
      <c r="P98" s="110"/>
      <c r="Q98" s="214"/>
    </row>
    <row r="99" spans="2:17" ht="13.95" customHeight="1" x14ac:dyDescent="0.3">
      <c r="B99" s="217" t="str">
        <f t="shared" si="3"/>
        <v/>
      </c>
      <c r="C99" s="220"/>
      <c r="D99" s="223"/>
      <c r="E99" s="223"/>
      <c r="F99" s="128"/>
      <c r="G99" s="57" t="str" cm="1">
        <f t="array" ref="G99">IFERROR(INDEX(對照用!$B$1:$D$103,SMALL(IF(對照用!$B$1:$B$103=E96,ROW(對照用!$B$1:$B$103),"X"),MOD(ROW(),6)+1),3),"")</f>
        <v/>
      </c>
      <c r="H99" s="12"/>
      <c r="I99" s="228"/>
      <c r="J99" s="223"/>
      <c r="K99" s="231"/>
      <c r="L99" s="161"/>
      <c r="M99" s="142"/>
      <c r="N99" s="142" t="str">
        <f t="shared" ref="N99" si="137">IF(L96="","",IF(L96="X","X",IF($E$2&lt;L96,"X
未達首次列計年度",IF($E$2&gt;M96,"X
已過審核範圍","V"))))</f>
        <v/>
      </c>
      <c r="O99" s="145"/>
      <c r="P99" s="110"/>
      <c r="Q99" s="214"/>
    </row>
    <row r="100" spans="2:17" ht="13.95" customHeight="1" x14ac:dyDescent="0.3">
      <c r="B100" s="217" t="str">
        <f t="shared" si="3"/>
        <v/>
      </c>
      <c r="C100" s="220"/>
      <c r="D100" s="223"/>
      <c r="E100" s="223"/>
      <c r="F100" s="128"/>
      <c r="G100" s="57" t="str" cm="1">
        <f t="array" ref="G100">IFERROR(INDEX(對照用!$B$1:$D$103,SMALL(IF(對照用!$B$1:$B$103=E96,ROW(對照用!$B$1:$B$103),"X"),MOD(ROW(),6)+1),3),"")</f>
        <v/>
      </c>
      <c r="H100" s="12"/>
      <c r="I100" s="228"/>
      <c r="J100" s="223"/>
      <c r="K100" s="231"/>
      <c r="L100" s="161"/>
      <c r="M100" s="142"/>
      <c r="N100" s="142" t="str">
        <f t="shared" ref="N100" si="138">IF(L96="","",IF(L96="X","X",IF($E$2&lt;L96,"X
未達首次列計年度",IF($E$2&gt;M96,"X
已過審核範圍","V"))))</f>
        <v/>
      </c>
      <c r="O100" s="145"/>
      <c r="P100" s="110"/>
      <c r="Q100" s="214"/>
    </row>
    <row r="101" spans="2:17" ht="13.95" customHeight="1" thickBot="1" x14ac:dyDescent="0.35">
      <c r="B101" s="218" t="str">
        <f t="shared" si="3"/>
        <v/>
      </c>
      <c r="C101" s="221"/>
      <c r="D101" s="224"/>
      <c r="E101" s="224"/>
      <c r="F101" s="226"/>
      <c r="G101" s="58" t="str" cm="1">
        <f t="array" ref="G101">IFERROR(INDEX(對照用!$B$1:$D$103,SMALL(IF(對照用!$B$1:$B$103=E96,ROW(對照用!$B$1:$B$103),"X"),MOD(ROW(),6)+1),3),"")</f>
        <v/>
      </c>
      <c r="H101" s="13"/>
      <c r="I101" s="229"/>
      <c r="J101" s="224"/>
      <c r="K101" s="232"/>
      <c r="L101" s="234"/>
      <c r="M101" s="208"/>
      <c r="N101" s="208" t="str">
        <f t="shared" ref="N101" si="139">IF(L96="","",IF(L96="X","X",IF($E$2&lt;L96,"X
未達首次列計年度",IF($E$2&gt;M96,"X
已過審核範圍","V"))))</f>
        <v/>
      </c>
      <c r="O101" s="210"/>
      <c r="P101" s="212"/>
      <c r="Q101" s="215"/>
    </row>
    <row r="102" spans="2:17" ht="13.95" customHeight="1" x14ac:dyDescent="0.3">
      <c r="B102" s="216" t="str">
        <f t="shared" ref="B102" si="140">IF(E102&lt;&gt;"",B96+1,"")</f>
        <v/>
      </c>
      <c r="C102" s="219" t="str">
        <f t="shared" ref="C102" si="141">IF(D102&lt;&gt;"",IF(D102&lt;$E$2,"舊","當"),"")</f>
        <v/>
      </c>
      <c r="D102" s="222"/>
      <c r="E102" s="222"/>
      <c r="F102" s="225" t="str">
        <f>_xlfn.IFNA(VLOOKUP(E102,對照用!$B:$C,2,0)," ")</f>
        <v xml:space="preserve"> </v>
      </c>
      <c r="G102" s="56" t="str" cm="1">
        <f t="array" ref="G102">IFERROR(INDEX(對照用!$B$1:$D$103,SMALL(IF(對照用!$B$1:$B$103=E102,ROW(對照用!$B$1:$B$103),"X"),MOD(ROW(),6)+1),3),"")</f>
        <v/>
      </c>
      <c r="H102" s="11"/>
      <c r="I102" s="227"/>
      <c r="J102" s="222"/>
      <c r="K102" s="230"/>
      <c r="L102" s="233"/>
      <c r="M102" s="207" t="str">
        <f t="shared" ref="M102" si="142">IF(L102="X","X",IF(L102&lt;&gt;0,L102+9,""))</f>
        <v/>
      </c>
      <c r="N102" s="207" t="str">
        <f t="shared" ref="N102" si="143">IF(L102="","",IF(L102="X","X",IF($E$2&lt;L102,"X
未達首次列計年度",IF($E$2&gt;M102,"X
已過審核範圍","V"))))</f>
        <v/>
      </c>
      <c r="O102" s="209"/>
      <c r="P102" s="211" t="str">
        <f t="shared" ref="P102" si="144">IF(N102="X
未達首次列計年度",0,IF(N102="X
已過審核範圍",0,IF(N102="X",0,IF(N102="","",IF(O102&lt;&gt;"",O102,I102)))))</f>
        <v/>
      </c>
      <c r="Q102" s="213"/>
    </row>
    <row r="103" spans="2:17" ht="13.95" customHeight="1" x14ac:dyDescent="0.3">
      <c r="B103" s="217" t="str">
        <f t="shared" si="3"/>
        <v/>
      </c>
      <c r="C103" s="220"/>
      <c r="D103" s="223"/>
      <c r="E103" s="223"/>
      <c r="F103" s="128"/>
      <c r="G103" s="57" t="str" cm="1">
        <f t="array" ref="G103">IFERROR(INDEX(對照用!$B$1:$D$103,SMALL(IF(對照用!$B$1:$B$103=E102,ROW(對照用!$B$1:$B$103),"X"),MOD(ROW(),6)+1),3),"")</f>
        <v/>
      </c>
      <c r="H103" s="12"/>
      <c r="I103" s="228"/>
      <c r="J103" s="223"/>
      <c r="K103" s="231"/>
      <c r="L103" s="161"/>
      <c r="M103" s="142"/>
      <c r="N103" s="142" t="str">
        <f t="shared" ref="N103" si="145">IF(L102="","",IF(L102="X","X",IF($E$2&lt;L102,"X
未達首次列計年度",IF($E$2&gt;M102,"X
已過審核範圍","V"))))</f>
        <v/>
      </c>
      <c r="O103" s="145"/>
      <c r="P103" s="110"/>
      <c r="Q103" s="214"/>
    </row>
    <row r="104" spans="2:17" ht="13.95" customHeight="1" x14ac:dyDescent="0.3">
      <c r="B104" s="217" t="str">
        <f t="shared" si="3"/>
        <v/>
      </c>
      <c r="C104" s="220"/>
      <c r="D104" s="223"/>
      <c r="E104" s="223"/>
      <c r="F104" s="128"/>
      <c r="G104" s="57" t="str" cm="1">
        <f t="array" ref="G104">IFERROR(INDEX(對照用!$B$1:$D$103,SMALL(IF(對照用!$B$1:$B$103=E102,ROW(對照用!$B$1:$B$103),"X"),MOD(ROW(),6)+1),3),"")</f>
        <v/>
      </c>
      <c r="H104" s="12"/>
      <c r="I104" s="228"/>
      <c r="J104" s="223"/>
      <c r="K104" s="231"/>
      <c r="L104" s="161"/>
      <c r="M104" s="142"/>
      <c r="N104" s="142" t="str">
        <f t="shared" ref="N104" si="146">IF(L102="","",IF(L102="X","X",IF($E$2&lt;L102,"X
未達首次列計年度",IF($E$2&gt;M102,"X
已過審核範圍","V"))))</f>
        <v/>
      </c>
      <c r="O104" s="145"/>
      <c r="P104" s="110"/>
      <c r="Q104" s="214"/>
    </row>
    <row r="105" spans="2:17" ht="13.95" customHeight="1" x14ac:dyDescent="0.3">
      <c r="B105" s="217" t="str">
        <f t="shared" si="3"/>
        <v/>
      </c>
      <c r="C105" s="220"/>
      <c r="D105" s="223"/>
      <c r="E105" s="223"/>
      <c r="F105" s="128"/>
      <c r="G105" s="57" t="str" cm="1">
        <f t="array" ref="G105">IFERROR(INDEX(對照用!$B$1:$D$103,SMALL(IF(對照用!$B$1:$B$103=E102,ROW(對照用!$B$1:$B$103),"X"),MOD(ROW(),6)+1),3),"")</f>
        <v/>
      </c>
      <c r="H105" s="12"/>
      <c r="I105" s="228"/>
      <c r="J105" s="223"/>
      <c r="K105" s="231"/>
      <c r="L105" s="161"/>
      <c r="M105" s="142"/>
      <c r="N105" s="142" t="str">
        <f t="shared" ref="N105" si="147">IF(L102="","",IF(L102="X","X",IF($E$2&lt;L102,"X
未達首次列計年度",IF($E$2&gt;M102,"X
已過審核範圍","V"))))</f>
        <v/>
      </c>
      <c r="O105" s="145"/>
      <c r="P105" s="110"/>
      <c r="Q105" s="214"/>
    </row>
    <row r="106" spans="2:17" ht="13.95" customHeight="1" x14ac:dyDescent="0.3">
      <c r="B106" s="217" t="str">
        <f t="shared" si="3"/>
        <v/>
      </c>
      <c r="C106" s="220"/>
      <c r="D106" s="223"/>
      <c r="E106" s="223"/>
      <c r="F106" s="128"/>
      <c r="G106" s="57" t="str" cm="1">
        <f t="array" ref="G106">IFERROR(INDEX(對照用!$B$1:$D$103,SMALL(IF(對照用!$B$1:$B$103=E102,ROW(對照用!$B$1:$B$103),"X"),MOD(ROW(),6)+1),3),"")</f>
        <v/>
      </c>
      <c r="H106" s="12"/>
      <c r="I106" s="228"/>
      <c r="J106" s="223"/>
      <c r="K106" s="231"/>
      <c r="L106" s="161"/>
      <c r="M106" s="142"/>
      <c r="N106" s="142" t="str">
        <f t="shared" ref="N106" si="148">IF(L102="","",IF(L102="X","X",IF($E$2&lt;L102,"X
未達首次列計年度",IF($E$2&gt;M102,"X
已過審核範圍","V"))))</f>
        <v/>
      </c>
      <c r="O106" s="145"/>
      <c r="P106" s="110"/>
      <c r="Q106" s="214"/>
    </row>
    <row r="107" spans="2:17" ht="13.95" customHeight="1" thickBot="1" x14ac:dyDescent="0.35">
      <c r="B107" s="218" t="str">
        <f t="shared" si="3"/>
        <v/>
      </c>
      <c r="C107" s="221"/>
      <c r="D107" s="224"/>
      <c r="E107" s="224"/>
      <c r="F107" s="226"/>
      <c r="G107" s="58" t="str" cm="1">
        <f t="array" ref="G107">IFERROR(INDEX(對照用!$B$1:$D$103,SMALL(IF(對照用!$B$1:$B$103=E102,ROW(對照用!$B$1:$B$103),"X"),MOD(ROW(),6)+1),3),"")</f>
        <v/>
      </c>
      <c r="H107" s="13"/>
      <c r="I107" s="229"/>
      <c r="J107" s="224"/>
      <c r="K107" s="232"/>
      <c r="L107" s="234"/>
      <c r="M107" s="208"/>
      <c r="N107" s="208" t="str">
        <f t="shared" ref="N107" si="149">IF(L102="","",IF(L102="X","X",IF($E$2&lt;L102,"X
未達首次列計年度",IF($E$2&gt;M102,"X
已過審核範圍","V"))))</f>
        <v/>
      </c>
      <c r="O107" s="210"/>
      <c r="P107" s="212"/>
      <c r="Q107" s="215"/>
    </row>
    <row r="108" spans="2:17" ht="13.95" customHeight="1" x14ac:dyDescent="0.3">
      <c r="B108" s="216" t="str">
        <f t="shared" ref="B108" si="150">IF(E108&lt;&gt;"",B102+1,"")</f>
        <v/>
      </c>
      <c r="C108" s="219" t="str">
        <f t="shared" ref="C108" si="151">IF(D108&lt;&gt;"",IF(D108&lt;$E$2,"舊","當"),"")</f>
        <v/>
      </c>
      <c r="D108" s="222"/>
      <c r="E108" s="222"/>
      <c r="F108" s="225" t="str">
        <f>_xlfn.IFNA(VLOOKUP(E108,對照用!$B:$C,2,0)," ")</f>
        <v xml:space="preserve"> </v>
      </c>
      <c r="G108" s="56" t="str" cm="1">
        <f t="array" ref="G108">IFERROR(INDEX(對照用!$B$1:$D$103,SMALL(IF(對照用!$B$1:$B$103=E108,ROW(對照用!$B$1:$B$103),"X"),MOD(ROW(),6)+1),3),"")</f>
        <v/>
      </c>
      <c r="H108" s="11"/>
      <c r="I108" s="227"/>
      <c r="J108" s="222"/>
      <c r="K108" s="230"/>
      <c r="L108" s="233"/>
      <c r="M108" s="207" t="str">
        <f t="shared" ref="M108" si="152">IF(L108="X","X",IF(L108&lt;&gt;0,L108+9,""))</f>
        <v/>
      </c>
      <c r="N108" s="207" t="str">
        <f t="shared" ref="N108" si="153">IF(L108="","",IF(L108="X","X",IF($E$2&lt;L108,"X
未達首次列計年度",IF($E$2&gt;M108,"X
已過審核範圍","V"))))</f>
        <v/>
      </c>
      <c r="O108" s="209"/>
      <c r="P108" s="211" t="str">
        <f t="shared" ref="P108" si="154">IF(N108="X
未達首次列計年度",0,IF(N108="X
已過審核範圍",0,IF(N108="X",0,IF(N108="","",IF(O108&lt;&gt;"",O108,I108)))))</f>
        <v/>
      </c>
      <c r="Q108" s="213"/>
    </row>
    <row r="109" spans="2:17" ht="13.95" customHeight="1" x14ac:dyDescent="0.3">
      <c r="B109" s="217" t="str">
        <f t="shared" si="3"/>
        <v/>
      </c>
      <c r="C109" s="220"/>
      <c r="D109" s="223"/>
      <c r="E109" s="223"/>
      <c r="F109" s="128"/>
      <c r="G109" s="57" t="str" cm="1">
        <f t="array" ref="G109">IFERROR(INDEX(對照用!$B$1:$D$103,SMALL(IF(對照用!$B$1:$B$103=E108,ROW(對照用!$B$1:$B$103),"X"),MOD(ROW(),6)+1),3),"")</f>
        <v/>
      </c>
      <c r="H109" s="12"/>
      <c r="I109" s="228"/>
      <c r="J109" s="223"/>
      <c r="K109" s="231"/>
      <c r="L109" s="161"/>
      <c r="M109" s="142"/>
      <c r="N109" s="142" t="str">
        <f t="shared" ref="N109" si="155">IF(L108="","",IF(L108="X","X",IF($E$2&lt;L108,"X
未達首次列計年度",IF($E$2&gt;M108,"X
已過審核範圍","V"))))</f>
        <v/>
      </c>
      <c r="O109" s="145"/>
      <c r="P109" s="110"/>
      <c r="Q109" s="214"/>
    </row>
    <row r="110" spans="2:17" ht="13.95" customHeight="1" x14ac:dyDescent="0.3">
      <c r="B110" s="217" t="str">
        <f t="shared" si="3"/>
        <v/>
      </c>
      <c r="C110" s="220"/>
      <c r="D110" s="223"/>
      <c r="E110" s="223"/>
      <c r="F110" s="128"/>
      <c r="G110" s="57" t="str" cm="1">
        <f t="array" ref="G110">IFERROR(INDEX(對照用!$B$1:$D$103,SMALL(IF(對照用!$B$1:$B$103=E108,ROW(對照用!$B$1:$B$103),"X"),MOD(ROW(),6)+1),3),"")</f>
        <v/>
      </c>
      <c r="H110" s="12"/>
      <c r="I110" s="228"/>
      <c r="J110" s="223"/>
      <c r="K110" s="231"/>
      <c r="L110" s="161"/>
      <c r="M110" s="142"/>
      <c r="N110" s="142" t="str">
        <f t="shared" ref="N110" si="156">IF(L108="","",IF(L108="X","X",IF($E$2&lt;L108,"X
未達首次列計年度",IF($E$2&gt;M108,"X
已過審核範圍","V"))))</f>
        <v/>
      </c>
      <c r="O110" s="145"/>
      <c r="P110" s="110"/>
      <c r="Q110" s="214"/>
    </row>
    <row r="111" spans="2:17" ht="13.95" customHeight="1" x14ac:dyDescent="0.3">
      <c r="B111" s="217" t="str">
        <f t="shared" si="3"/>
        <v/>
      </c>
      <c r="C111" s="220"/>
      <c r="D111" s="223"/>
      <c r="E111" s="223"/>
      <c r="F111" s="128"/>
      <c r="G111" s="57" t="str" cm="1">
        <f t="array" ref="G111">IFERROR(INDEX(對照用!$B$1:$D$103,SMALL(IF(對照用!$B$1:$B$103=E108,ROW(對照用!$B$1:$B$103),"X"),MOD(ROW(),6)+1),3),"")</f>
        <v/>
      </c>
      <c r="H111" s="12"/>
      <c r="I111" s="228"/>
      <c r="J111" s="223"/>
      <c r="K111" s="231"/>
      <c r="L111" s="161"/>
      <c r="M111" s="142"/>
      <c r="N111" s="142" t="str">
        <f t="shared" ref="N111" si="157">IF(L108="","",IF(L108="X","X",IF($E$2&lt;L108,"X
未達首次列計年度",IF($E$2&gt;M108,"X
已過審核範圍","V"))))</f>
        <v/>
      </c>
      <c r="O111" s="145"/>
      <c r="P111" s="110"/>
      <c r="Q111" s="214"/>
    </row>
    <row r="112" spans="2:17" ht="13.95" customHeight="1" x14ac:dyDescent="0.3">
      <c r="B112" s="217" t="str">
        <f t="shared" si="3"/>
        <v/>
      </c>
      <c r="C112" s="220"/>
      <c r="D112" s="223"/>
      <c r="E112" s="223"/>
      <c r="F112" s="128"/>
      <c r="G112" s="57" t="str" cm="1">
        <f t="array" ref="G112">IFERROR(INDEX(對照用!$B$1:$D$103,SMALL(IF(對照用!$B$1:$B$103=E108,ROW(對照用!$B$1:$B$103),"X"),MOD(ROW(),6)+1),3),"")</f>
        <v/>
      </c>
      <c r="H112" s="12"/>
      <c r="I112" s="228"/>
      <c r="J112" s="223"/>
      <c r="K112" s="231"/>
      <c r="L112" s="161"/>
      <c r="M112" s="142"/>
      <c r="N112" s="142" t="str">
        <f t="shared" ref="N112" si="158">IF(L108="","",IF(L108="X","X",IF($E$2&lt;L108,"X
未達首次列計年度",IF($E$2&gt;M108,"X
已過審核範圍","V"))))</f>
        <v/>
      </c>
      <c r="O112" s="145"/>
      <c r="P112" s="110"/>
      <c r="Q112" s="214"/>
    </row>
    <row r="113" spans="2:17" ht="13.95" customHeight="1" thickBot="1" x14ac:dyDescent="0.35">
      <c r="B113" s="218" t="str">
        <f t="shared" si="3"/>
        <v/>
      </c>
      <c r="C113" s="221"/>
      <c r="D113" s="224"/>
      <c r="E113" s="224"/>
      <c r="F113" s="226"/>
      <c r="G113" s="58" t="str" cm="1">
        <f t="array" ref="G113">IFERROR(INDEX(對照用!$B$1:$D$103,SMALL(IF(對照用!$B$1:$B$103=E108,ROW(對照用!$B$1:$B$103),"X"),MOD(ROW(),6)+1),3),"")</f>
        <v/>
      </c>
      <c r="H113" s="13"/>
      <c r="I113" s="229"/>
      <c r="J113" s="224"/>
      <c r="K113" s="232"/>
      <c r="L113" s="234"/>
      <c r="M113" s="208"/>
      <c r="N113" s="208" t="str">
        <f t="shared" ref="N113" si="159">IF(L108="","",IF(L108="X","X",IF($E$2&lt;L108,"X
未達首次列計年度",IF($E$2&gt;M108,"X
已過審核範圍","V"))))</f>
        <v/>
      </c>
      <c r="O113" s="210"/>
      <c r="P113" s="212"/>
      <c r="Q113" s="215"/>
    </row>
    <row r="114" spans="2:17" ht="13.95" customHeight="1" x14ac:dyDescent="0.3">
      <c r="B114" s="216" t="str">
        <f t="shared" ref="B114" si="160">IF(E114&lt;&gt;"",B108+1,"")</f>
        <v/>
      </c>
      <c r="C114" s="219" t="str">
        <f t="shared" ref="C114" si="161">IF(D114&lt;&gt;"",IF(D114&lt;$E$2,"舊","當"),"")</f>
        <v/>
      </c>
      <c r="D114" s="222"/>
      <c r="E114" s="222"/>
      <c r="F114" s="225" t="str">
        <f>_xlfn.IFNA(VLOOKUP(E114,對照用!$B:$C,2,0)," ")</f>
        <v xml:space="preserve"> </v>
      </c>
      <c r="G114" s="56" t="str" cm="1">
        <f t="array" ref="G114">IFERROR(INDEX(對照用!$B$1:$D$103,SMALL(IF(對照用!$B$1:$B$103=E114,ROW(對照用!$B$1:$B$103),"X"),MOD(ROW(),6)+1),3),"")</f>
        <v/>
      </c>
      <c r="H114" s="11"/>
      <c r="I114" s="227"/>
      <c r="J114" s="222"/>
      <c r="K114" s="230"/>
      <c r="L114" s="233"/>
      <c r="M114" s="207" t="str">
        <f t="shared" ref="M114" si="162">IF(L114="X","X",IF(L114&lt;&gt;0,L114+9,""))</f>
        <v/>
      </c>
      <c r="N114" s="207" t="str">
        <f t="shared" ref="N114" si="163">IF(L114="","",IF(L114="X","X",IF($E$2&lt;L114,"X
未達首次列計年度",IF($E$2&gt;M114,"X
已過審核範圍","V"))))</f>
        <v/>
      </c>
      <c r="O114" s="209"/>
      <c r="P114" s="211" t="str">
        <f t="shared" ref="P114" si="164">IF(N114="X
未達首次列計年度",0,IF(N114="X
已過審核範圍",0,IF(N114="X",0,IF(N114="","",IF(O114&lt;&gt;"",O114,I114)))))</f>
        <v/>
      </c>
      <c r="Q114" s="213"/>
    </row>
    <row r="115" spans="2:17" ht="13.95" customHeight="1" x14ac:dyDescent="0.3">
      <c r="B115" s="217" t="str">
        <f t="shared" si="3"/>
        <v/>
      </c>
      <c r="C115" s="220"/>
      <c r="D115" s="223"/>
      <c r="E115" s="223"/>
      <c r="F115" s="128"/>
      <c r="G115" s="57" t="str" cm="1">
        <f t="array" ref="G115">IFERROR(INDEX(對照用!$B$1:$D$103,SMALL(IF(對照用!$B$1:$B$103=E114,ROW(對照用!$B$1:$B$103),"X"),MOD(ROW(),6)+1),3),"")</f>
        <v/>
      </c>
      <c r="H115" s="12"/>
      <c r="I115" s="228"/>
      <c r="J115" s="223"/>
      <c r="K115" s="231"/>
      <c r="L115" s="161"/>
      <c r="M115" s="142"/>
      <c r="N115" s="142" t="str">
        <f t="shared" ref="N115" si="165">IF(L114="","",IF(L114="X","X",IF($E$2&lt;L114,"X
未達首次列計年度",IF($E$2&gt;M114,"X
已過審核範圍","V"))))</f>
        <v/>
      </c>
      <c r="O115" s="145"/>
      <c r="P115" s="110"/>
      <c r="Q115" s="214"/>
    </row>
    <row r="116" spans="2:17" ht="13.95" customHeight="1" x14ac:dyDescent="0.3">
      <c r="B116" s="217" t="str">
        <f t="shared" si="3"/>
        <v/>
      </c>
      <c r="C116" s="220"/>
      <c r="D116" s="223"/>
      <c r="E116" s="223"/>
      <c r="F116" s="128"/>
      <c r="G116" s="57" t="str" cm="1">
        <f t="array" ref="G116">IFERROR(INDEX(對照用!$B$1:$D$103,SMALL(IF(對照用!$B$1:$B$103=E114,ROW(對照用!$B$1:$B$103),"X"),MOD(ROW(),6)+1),3),"")</f>
        <v/>
      </c>
      <c r="H116" s="12"/>
      <c r="I116" s="228"/>
      <c r="J116" s="223"/>
      <c r="K116" s="231"/>
      <c r="L116" s="161"/>
      <c r="M116" s="142"/>
      <c r="N116" s="142" t="str">
        <f t="shared" ref="N116" si="166">IF(L114="","",IF(L114="X","X",IF($E$2&lt;L114,"X
未達首次列計年度",IF($E$2&gt;M114,"X
已過審核範圍","V"))))</f>
        <v/>
      </c>
      <c r="O116" s="145"/>
      <c r="P116" s="110"/>
      <c r="Q116" s="214"/>
    </row>
    <row r="117" spans="2:17" ht="13.95" customHeight="1" x14ac:dyDescent="0.3">
      <c r="B117" s="217" t="str">
        <f t="shared" si="3"/>
        <v/>
      </c>
      <c r="C117" s="220"/>
      <c r="D117" s="223"/>
      <c r="E117" s="223"/>
      <c r="F117" s="128"/>
      <c r="G117" s="57" t="str" cm="1">
        <f t="array" ref="G117">IFERROR(INDEX(對照用!$B$1:$D$103,SMALL(IF(對照用!$B$1:$B$103=E114,ROW(對照用!$B$1:$B$103),"X"),MOD(ROW(),6)+1),3),"")</f>
        <v/>
      </c>
      <c r="H117" s="12"/>
      <c r="I117" s="228"/>
      <c r="J117" s="223"/>
      <c r="K117" s="231"/>
      <c r="L117" s="161"/>
      <c r="M117" s="142"/>
      <c r="N117" s="142" t="str">
        <f t="shared" ref="N117" si="167">IF(L114="","",IF(L114="X","X",IF($E$2&lt;L114,"X
未達首次列計年度",IF($E$2&gt;M114,"X
已過審核範圍","V"))))</f>
        <v/>
      </c>
      <c r="O117" s="145"/>
      <c r="P117" s="110"/>
      <c r="Q117" s="214"/>
    </row>
    <row r="118" spans="2:17" ht="13.95" customHeight="1" x14ac:dyDescent="0.3">
      <c r="B118" s="217" t="str">
        <f t="shared" si="3"/>
        <v/>
      </c>
      <c r="C118" s="220"/>
      <c r="D118" s="223"/>
      <c r="E118" s="223"/>
      <c r="F118" s="128"/>
      <c r="G118" s="57" t="str" cm="1">
        <f t="array" ref="G118">IFERROR(INDEX(對照用!$B$1:$D$103,SMALL(IF(對照用!$B$1:$B$103=E114,ROW(對照用!$B$1:$B$103),"X"),MOD(ROW(),6)+1),3),"")</f>
        <v/>
      </c>
      <c r="H118" s="12"/>
      <c r="I118" s="228"/>
      <c r="J118" s="223"/>
      <c r="K118" s="231"/>
      <c r="L118" s="161"/>
      <c r="M118" s="142"/>
      <c r="N118" s="142" t="str">
        <f t="shared" ref="N118" si="168">IF(L114="","",IF(L114="X","X",IF($E$2&lt;L114,"X
未達首次列計年度",IF($E$2&gt;M114,"X
已過審核範圍","V"))))</f>
        <v/>
      </c>
      <c r="O118" s="145"/>
      <c r="P118" s="110"/>
      <c r="Q118" s="214"/>
    </row>
    <row r="119" spans="2:17" ht="13.95" customHeight="1" thickBot="1" x14ac:dyDescent="0.35">
      <c r="B119" s="218" t="str">
        <f t="shared" si="3"/>
        <v/>
      </c>
      <c r="C119" s="221"/>
      <c r="D119" s="224"/>
      <c r="E119" s="224"/>
      <c r="F119" s="226"/>
      <c r="G119" s="58" t="str" cm="1">
        <f t="array" ref="G119">IFERROR(INDEX(對照用!$B$1:$D$103,SMALL(IF(對照用!$B$1:$B$103=E114,ROW(對照用!$B$1:$B$103),"X"),MOD(ROW(),6)+1),3),"")</f>
        <v/>
      </c>
      <c r="H119" s="13"/>
      <c r="I119" s="229"/>
      <c r="J119" s="224"/>
      <c r="K119" s="232"/>
      <c r="L119" s="234"/>
      <c r="M119" s="208"/>
      <c r="N119" s="208" t="str">
        <f t="shared" ref="N119" si="169">IF(L114="","",IF(L114="X","X",IF($E$2&lt;L114,"X
未達首次列計年度",IF($E$2&gt;M114,"X
已過審核範圍","V"))))</f>
        <v/>
      </c>
      <c r="O119" s="210"/>
      <c r="P119" s="212"/>
      <c r="Q119" s="215"/>
    </row>
    <row r="120" spans="2:17" ht="13.95" customHeight="1" x14ac:dyDescent="0.3">
      <c r="B120" s="216" t="str">
        <f t="shared" ref="B120" si="170">IF(E120&lt;&gt;"",B114+1,"")</f>
        <v/>
      </c>
      <c r="C120" s="219" t="str">
        <f t="shared" ref="C120" si="171">IF(D120&lt;&gt;"",IF(D120&lt;$E$2,"舊","當"),"")</f>
        <v/>
      </c>
      <c r="D120" s="222"/>
      <c r="E120" s="222"/>
      <c r="F120" s="225" t="str">
        <f>_xlfn.IFNA(VLOOKUP(E120,對照用!$B:$C,2,0)," ")</f>
        <v xml:space="preserve"> </v>
      </c>
      <c r="G120" s="56" t="str" cm="1">
        <f t="array" ref="G120">IFERROR(INDEX(對照用!$B$1:$D$103,SMALL(IF(對照用!$B$1:$B$103=E120,ROW(對照用!$B$1:$B$103),"X"),MOD(ROW(),6)+1),3),"")</f>
        <v/>
      </c>
      <c r="H120" s="11"/>
      <c r="I120" s="227"/>
      <c r="J120" s="222"/>
      <c r="K120" s="230"/>
      <c r="L120" s="233"/>
      <c r="M120" s="207" t="str">
        <f t="shared" ref="M120" si="172">IF(L120="X","X",IF(L120&lt;&gt;0,L120+9,""))</f>
        <v/>
      </c>
      <c r="N120" s="207" t="str">
        <f t="shared" ref="N120" si="173">IF(L120="","",IF(L120="X","X",IF($E$2&lt;L120,"X
未達首次列計年度",IF($E$2&gt;M120,"X
已過審核範圍","V"))))</f>
        <v/>
      </c>
      <c r="O120" s="209"/>
      <c r="P120" s="211" t="str">
        <f t="shared" ref="P120" si="174">IF(N120="X
未達首次列計年度",0,IF(N120="X
已過審核範圍",0,IF(N120="X",0,IF(N120="","",IF(O120&lt;&gt;"",O120,I120)))))</f>
        <v/>
      </c>
      <c r="Q120" s="213"/>
    </row>
    <row r="121" spans="2:17" ht="13.95" customHeight="1" x14ac:dyDescent="0.3">
      <c r="B121" s="217" t="str">
        <f t="shared" si="3"/>
        <v/>
      </c>
      <c r="C121" s="220"/>
      <c r="D121" s="223"/>
      <c r="E121" s="223"/>
      <c r="F121" s="128"/>
      <c r="G121" s="57" t="str" cm="1">
        <f t="array" ref="G121">IFERROR(INDEX(對照用!$B$1:$D$103,SMALL(IF(對照用!$B$1:$B$103=E120,ROW(對照用!$B$1:$B$103),"X"),MOD(ROW(),6)+1),3),"")</f>
        <v/>
      </c>
      <c r="H121" s="12"/>
      <c r="I121" s="228"/>
      <c r="J121" s="223"/>
      <c r="K121" s="231"/>
      <c r="L121" s="161"/>
      <c r="M121" s="142"/>
      <c r="N121" s="142" t="str">
        <f t="shared" ref="N121" si="175">IF(L120="","",IF(L120="X","X",IF($E$2&lt;L120,"X
未達首次列計年度",IF($E$2&gt;M120,"X
已過審核範圍","V"))))</f>
        <v/>
      </c>
      <c r="O121" s="145"/>
      <c r="P121" s="110"/>
      <c r="Q121" s="214"/>
    </row>
    <row r="122" spans="2:17" ht="13.95" customHeight="1" x14ac:dyDescent="0.3">
      <c r="B122" s="217" t="str">
        <f t="shared" si="3"/>
        <v/>
      </c>
      <c r="C122" s="220"/>
      <c r="D122" s="223"/>
      <c r="E122" s="223"/>
      <c r="F122" s="128"/>
      <c r="G122" s="57" t="str" cm="1">
        <f t="array" ref="G122">IFERROR(INDEX(對照用!$B$1:$D$103,SMALL(IF(對照用!$B$1:$B$103=E120,ROW(對照用!$B$1:$B$103),"X"),MOD(ROW(),6)+1),3),"")</f>
        <v/>
      </c>
      <c r="H122" s="12"/>
      <c r="I122" s="228"/>
      <c r="J122" s="223"/>
      <c r="K122" s="231"/>
      <c r="L122" s="161"/>
      <c r="M122" s="142"/>
      <c r="N122" s="142" t="str">
        <f t="shared" ref="N122" si="176">IF(L120="","",IF(L120="X","X",IF($E$2&lt;L120,"X
未達首次列計年度",IF($E$2&gt;M120,"X
已過審核範圍","V"))))</f>
        <v/>
      </c>
      <c r="O122" s="145"/>
      <c r="P122" s="110"/>
      <c r="Q122" s="214"/>
    </row>
    <row r="123" spans="2:17" ht="13.95" customHeight="1" x14ac:dyDescent="0.3">
      <c r="B123" s="217" t="str">
        <f t="shared" si="3"/>
        <v/>
      </c>
      <c r="C123" s="220"/>
      <c r="D123" s="223"/>
      <c r="E123" s="223"/>
      <c r="F123" s="128"/>
      <c r="G123" s="57" t="str" cm="1">
        <f t="array" ref="G123">IFERROR(INDEX(對照用!$B$1:$D$103,SMALL(IF(對照用!$B$1:$B$103=E120,ROW(對照用!$B$1:$B$103),"X"),MOD(ROW(),6)+1),3),"")</f>
        <v/>
      </c>
      <c r="H123" s="12"/>
      <c r="I123" s="228"/>
      <c r="J123" s="223"/>
      <c r="K123" s="231"/>
      <c r="L123" s="161"/>
      <c r="M123" s="142"/>
      <c r="N123" s="142" t="str">
        <f t="shared" ref="N123" si="177">IF(L120="","",IF(L120="X","X",IF($E$2&lt;L120,"X
未達首次列計年度",IF($E$2&gt;M120,"X
已過審核範圍","V"))))</f>
        <v/>
      </c>
      <c r="O123" s="145"/>
      <c r="P123" s="110"/>
      <c r="Q123" s="214"/>
    </row>
    <row r="124" spans="2:17" ht="13.95" customHeight="1" x14ac:dyDescent="0.3">
      <c r="B124" s="217" t="str">
        <f t="shared" si="3"/>
        <v/>
      </c>
      <c r="C124" s="220"/>
      <c r="D124" s="223"/>
      <c r="E124" s="223"/>
      <c r="F124" s="128"/>
      <c r="G124" s="57" t="str" cm="1">
        <f t="array" ref="G124">IFERROR(INDEX(對照用!$B$1:$D$103,SMALL(IF(對照用!$B$1:$B$103=E120,ROW(對照用!$B$1:$B$103),"X"),MOD(ROW(),6)+1),3),"")</f>
        <v/>
      </c>
      <c r="H124" s="12"/>
      <c r="I124" s="228"/>
      <c r="J124" s="223"/>
      <c r="K124" s="231"/>
      <c r="L124" s="161"/>
      <c r="M124" s="142"/>
      <c r="N124" s="142" t="str">
        <f t="shared" ref="N124" si="178">IF(L120="","",IF(L120="X","X",IF($E$2&lt;L120,"X
未達首次列計年度",IF($E$2&gt;M120,"X
已過審核範圍","V"))))</f>
        <v/>
      </c>
      <c r="O124" s="145"/>
      <c r="P124" s="110"/>
      <c r="Q124" s="214"/>
    </row>
    <row r="125" spans="2:17" ht="13.95" customHeight="1" thickBot="1" x14ac:dyDescent="0.35">
      <c r="B125" s="218" t="str">
        <f t="shared" si="3"/>
        <v/>
      </c>
      <c r="C125" s="221"/>
      <c r="D125" s="224"/>
      <c r="E125" s="224"/>
      <c r="F125" s="226"/>
      <c r="G125" s="58" t="str" cm="1">
        <f t="array" ref="G125">IFERROR(INDEX(對照用!$B$1:$D$103,SMALL(IF(對照用!$B$1:$B$103=E120,ROW(對照用!$B$1:$B$103),"X"),MOD(ROW(),6)+1),3),"")</f>
        <v/>
      </c>
      <c r="H125" s="13"/>
      <c r="I125" s="229"/>
      <c r="J125" s="224"/>
      <c r="K125" s="232"/>
      <c r="L125" s="234"/>
      <c r="M125" s="208"/>
      <c r="N125" s="208" t="str">
        <f t="shared" ref="N125" si="179">IF(L120="","",IF(L120="X","X",IF($E$2&lt;L120,"X
未達首次列計年度",IF($E$2&gt;M120,"X
已過審核範圍","V"))))</f>
        <v/>
      </c>
      <c r="O125" s="210"/>
      <c r="P125" s="212"/>
      <c r="Q125" s="215"/>
    </row>
    <row r="126" spans="2:17" ht="13.95" customHeight="1" x14ac:dyDescent="0.3">
      <c r="B126" s="216" t="str">
        <f t="shared" ref="B126" si="180">IF(E126&lt;&gt;"",B120+1,"")</f>
        <v/>
      </c>
      <c r="C126" s="219" t="str">
        <f t="shared" ref="C126" si="181">IF(D126&lt;&gt;"",IF(D126&lt;$E$2,"舊","當"),"")</f>
        <v/>
      </c>
      <c r="D126" s="222"/>
      <c r="E126" s="222"/>
      <c r="F126" s="225" t="str">
        <f>_xlfn.IFNA(VLOOKUP(E126,對照用!$B:$C,2,0)," ")</f>
        <v xml:space="preserve"> </v>
      </c>
      <c r="G126" s="56" t="str" cm="1">
        <f t="array" ref="G126">IFERROR(INDEX(對照用!$B$1:$D$103,SMALL(IF(對照用!$B$1:$B$103=E126,ROW(對照用!$B$1:$B$103),"X"),MOD(ROW(),6)+1),3),"")</f>
        <v/>
      </c>
      <c r="H126" s="11"/>
      <c r="I126" s="227"/>
      <c r="J126" s="222"/>
      <c r="K126" s="230"/>
      <c r="L126" s="233"/>
      <c r="M126" s="207" t="str">
        <f t="shared" ref="M126" si="182">IF(L126="X","X",IF(L126&lt;&gt;0,L126+9,""))</f>
        <v/>
      </c>
      <c r="N126" s="207" t="str">
        <f t="shared" ref="N126" si="183">IF(L126="","",IF(L126="X","X",IF($E$2&lt;L126,"X
未達首次列計年度",IF($E$2&gt;M126,"X
已過審核範圍","V"))))</f>
        <v/>
      </c>
      <c r="O126" s="209"/>
      <c r="P126" s="211" t="str">
        <f t="shared" ref="P126" si="184">IF(N126="X
未達首次列計年度",0,IF(N126="X
已過審核範圍",0,IF(N126="X",0,IF(N126="","",IF(O126&lt;&gt;"",O126,I126)))))</f>
        <v/>
      </c>
      <c r="Q126" s="213"/>
    </row>
    <row r="127" spans="2:17" ht="13.95" customHeight="1" x14ac:dyDescent="0.3">
      <c r="B127" s="217" t="str">
        <f t="shared" si="3"/>
        <v/>
      </c>
      <c r="C127" s="220"/>
      <c r="D127" s="223"/>
      <c r="E127" s="223"/>
      <c r="F127" s="128"/>
      <c r="G127" s="57" t="str" cm="1">
        <f t="array" ref="G127">IFERROR(INDEX(對照用!$B$1:$D$103,SMALL(IF(對照用!$B$1:$B$103=E126,ROW(對照用!$B$1:$B$103),"X"),MOD(ROW(),6)+1),3),"")</f>
        <v/>
      </c>
      <c r="H127" s="12"/>
      <c r="I127" s="228"/>
      <c r="J127" s="223"/>
      <c r="K127" s="231"/>
      <c r="L127" s="161"/>
      <c r="M127" s="142"/>
      <c r="N127" s="142" t="str">
        <f t="shared" ref="N127" si="185">IF(L126="","",IF(L126="X","X",IF($E$2&lt;L126,"X
未達首次列計年度",IF($E$2&gt;M126,"X
已過審核範圍","V"))))</f>
        <v/>
      </c>
      <c r="O127" s="145"/>
      <c r="P127" s="110"/>
      <c r="Q127" s="214"/>
    </row>
    <row r="128" spans="2:17" ht="13.95" customHeight="1" x14ac:dyDescent="0.3">
      <c r="B128" s="217" t="str">
        <f t="shared" si="3"/>
        <v/>
      </c>
      <c r="C128" s="220"/>
      <c r="D128" s="223"/>
      <c r="E128" s="223"/>
      <c r="F128" s="128"/>
      <c r="G128" s="57" t="str" cm="1">
        <f t="array" ref="G128">IFERROR(INDEX(對照用!$B$1:$D$103,SMALL(IF(對照用!$B$1:$B$103=E126,ROW(對照用!$B$1:$B$103),"X"),MOD(ROW(),6)+1),3),"")</f>
        <v/>
      </c>
      <c r="H128" s="12"/>
      <c r="I128" s="228"/>
      <c r="J128" s="223"/>
      <c r="K128" s="231"/>
      <c r="L128" s="161"/>
      <c r="M128" s="142"/>
      <c r="N128" s="142" t="str">
        <f t="shared" ref="N128" si="186">IF(L126="","",IF(L126="X","X",IF($E$2&lt;L126,"X
未達首次列計年度",IF($E$2&gt;M126,"X
已過審核範圍","V"))))</f>
        <v/>
      </c>
      <c r="O128" s="145"/>
      <c r="P128" s="110"/>
      <c r="Q128" s="214"/>
    </row>
    <row r="129" spans="2:17" ht="13.95" customHeight="1" x14ac:dyDescent="0.3">
      <c r="B129" s="217" t="str">
        <f t="shared" si="3"/>
        <v/>
      </c>
      <c r="C129" s="220"/>
      <c r="D129" s="223"/>
      <c r="E129" s="223"/>
      <c r="F129" s="128"/>
      <c r="G129" s="57" t="str" cm="1">
        <f t="array" ref="G129">IFERROR(INDEX(對照用!$B$1:$D$103,SMALL(IF(對照用!$B$1:$B$103=E126,ROW(對照用!$B$1:$B$103),"X"),MOD(ROW(),6)+1),3),"")</f>
        <v/>
      </c>
      <c r="H129" s="12"/>
      <c r="I129" s="228"/>
      <c r="J129" s="223"/>
      <c r="K129" s="231"/>
      <c r="L129" s="161"/>
      <c r="M129" s="142"/>
      <c r="N129" s="142" t="str">
        <f t="shared" ref="N129" si="187">IF(L126="","",IF(L126="X","X",IF($E$2&lt;L126,"X
未達首次列計年度",IF($E$2&gt;M126,"X
已過審核範圍","V"))))</f>
        <v/>
      </c>
      <c r="O129" s="145"/>
      <c r="P129" s="110"/>
      <c r="Q129" s="214"/>
    </row>
    <row r="130" spans="2:17" ht="13.95" customHeight="1" x14ac:dyDescent="0.3">
      <c r="B130" s="217" t="str">
        <f t="shared" si="3"/>
        <v/>
      </c>
      <c r="C130" s="220"/>
      <c r="D130" s="223"/>
      <c r="E130" s="223"/>
      <c r="F130" s="128"/>
      <c r="G130" s="57" t="str" cm="1">
        <f t="array" ref="G130">IFERROR(INDEX(對照用!$B$1:$D$103,SMALL(IF(對照用!$B$1:$B$103=E126,ROW(對照用!$B$1:$B$103),"X"),MOD(ROW(),6)+1),3),"")</f>
        <v/>
      </c>
      <c r="H130" s="12"/>
      <c r="I130" s="228"/>
      <c r="J130" s="223"/>
      <c r="K130" s="231"/>
      <c r="L130" s="161"/>
      <c r="M130" s="142"/>
      <c r="N130" s="142" t="str">
        <f t="shared" ref="N130" si="188">IF(L126="","",IF(L126="X","X",IF($E$2&lt;L126,"X
未達首次列計年度",IF($E$2&gt;M126,"X
已過審核範圍","V"))))</f>
        <v/>
      </c>
      <c r="O130" s="145"/>
      <c r="P130" s="110"/>
      <c r="Q130" s="214"/>
    </row>
    <row r="131" spans="2:17" ht="13.95" customHeight="1" thickBot="1" x14ac:dyDescent="0.35">
      <c r="B131" s="218" t="str">
        <f t="shared" si="3"/>
        <v/>
      </c>
      <c r="C131" s="221"/>
      <c r="D131" s="224"/>
      <c r="E131" s="224"/>
      <c r="F131" s="226"/>
      <c r="G131" s="58" t="str" cm="1">
        <f t="array" ref="G131">IFERROR(INDEX(對照用!$B$1:$D$103,SMALL(IF(對照用!$B$1:$B$103=E126,ROW(對照用!$B$1:$B$103),"X"),MOD(ROW(),6)+1),3),"")</f>
        <v/>
      </c>
      <c r="H131" s="13"/>
      <c r="I131" s="229"/>
      <c r="J131" s="224"/>
      <c r="K131" s="232"/>
      <c r="L131" s="234"/>
      <c r="M131" s="208"/>
      <c r="N131" s="208" t="str">
        <f t="shared" ref="N131" si="189">IF(L126="","",IF(L126="X","X",IF($E$2&lt;L126,"X
未達首次列計年度",IF($E$2&gt;M126,"X
已過審核範圍","V"))))</f>
        <v/>
      </c>
      <c r="O131" s="210"/>
      <c r="P131" s="212"/>
      <c r="Q131" s="215"/>
    </row>
    <row r="132" spans="2:17" ht="13.95" customHeight="1" x14ac:dyDescent="0.3">
      <c r="B132" s="216" t="str">
        <f t="shared" ref="B132" si="190">IF(E132&lt;&gt;"",B126+1,"")</f>
        <v/>
      </c>
      <c r="C132" s="219" t="str">
        <f t="shared" ref="C132" si="191">IF(D132&lt;&gt;"",IF(D132&lt;$E$2,"舊","當"),"")</f>
        <v/>
      </c>
      <c r="D132" s="222"/>
      <c r="E132" s="222"/>
      <c r="F132" s="225" t="str">
        <f>_xlfn.IFNA(VLOOKUP(E132,對照用!$B:$C,2,0)," ")</f>
        <v xml:space="preserve"> </v>
      </c>
      <c r="G132" s="56" t="str" cm="1">
        <f t="array" ref="G132">IFERROR(INDEX(對照用!$B$1:$D$103,SMALL(IF(對照用!$B$1:$B$103=E132,ROW(對照用!$B$1:$B$103),"X"),MOD(ROW(),6)+1),3),"")</f>
        <v/>
      </c>
      <c r="H132" s="11"/>
      <c r="I132" s="227"/>
      <c r="J132" s="222"/>
      <c r="K132" s="230"/>
      <c r="L132" s="233"/>
      <c r="M132" s="207" t="str">
        <f t="shared" ref="M132" si="192">IF(L132="X","X",IF(L132&lt;&gt;0,L132+9,""))</f>
        <v/>
      </c>
      <c r="N132" s="207" t="str">
        <f t="shared" ref="N132" si="193">IF(L132="","",IF(L132="X","X",IF($E$2&lt;L132,"X
未達首次列計年度",IF($E$2&gt;M132,"X
已過審核範圍","V"))))</f>
        <v/>
      </c>
      <c r="O132" s="209"/>
      <c r="P132" s="211" t="str">
        <f t="shared" ref="P132" si="194">IF(N132="X
未達首次列計年度",0,IF(N132="X
已過審核範圍",0,IF(N132="X",0,IF(N132="","",IF(O132&lt;&gt;"",O132,I132)))))</f>
        <v/>
      </c>
      <c r="Q132" s="213"/>
    </row>
    <row r="133" spans="2:17" ht="13.95" customHeight="1" x14ac:dyDescent="0.3">
      <c r="B133" s="217" t="str">
        <f t="shared" si="3"/>
        <v/>
      </c>
      <c r="C133" s="220"/>
      <c r="D133" s="223"/>
      <c r="E133" s="223"/>
      <c r="F133" s="128"/>
      <c r="G133" s="57" t="str" cm="1">
        <f t="array" ref="G133">IFERROR(INDEX(對照用!$B$1:$D$103,SMALL(IF(對照用!$B$1:$B$103=E132,ROW(對照用!$B$1:$B$103),"X"),MOD(ROW(),6)+1),3),"")</f>
        <v/>
      </c>
      <c r="H133" s="12"/>
      <c r="I133" s="228"/>
      <c r="J133" s="223"/>
      <c r="K133" s="231"/>
      <c r="L133" s="161"/>
      <c r="M133" s="142"/>
      <c r="N133" s="142" t="str">
        <f t="shared" ref="N133" si="195">IF(L132="","",IF(L132="X","X",IF($E$2&lt;L132,"X
未達首次列計年度",IF($E$2&gt;M132,"X
已過審核範圍","V"))))</f>
        <v/>
      </c>
      <c r="O133" s="145"/>
      <c r="P133" s="110"/>
      <c r="Q133" s="214"/>
    </row>
    <row r="134" spans="2:17" ht="13.95" customHeight="1" x14ac:dyDescent="0.3">
      <c r="B134" s="217" t="str">
        <f t="shared" si="3"/>
        <v/>
      </c>
      <c r="C134" s="220"/>
      <c r="D134" s="223"/>
      <c r="E134" s="223"/>
      <c r="F134" s="128"/>
      <c r="G134" s="57" t="str" cm="1">
        <f t="array" ref="G134">IFERROR(INDEX(對照用!$B$1:$D$103,SMALL(IF(對照用!$B$1:$B$103=E132,ROW(對照用!$B$1:$B$103),"X"),MOD(ROW(),6)+1),3),"")</f>
        <v/>
      </c>
      <c r="H134" s="12"/>
      <c r="I134" s="228"/>
      <c r="J134" s="223"/>
      <c r="K134" s="231"/>
      <c r="L134" s="161"/>
      <c r="M134" s="142"/>
      <c r="N134" s="142" t="str">
        <f t="shared" ref="N134" si="196">IF(L132="","",IF(L132="X","X",IF($E$2&lt;L132,"X
未達首次列計年度",IF($E$2&gt;M132,"X
已過審核範圍","V"))))</f>
        <v/>
      </c>
      <c r="O134" s="145"/>
      <c r="P134" s="110"/>
      <c r="Q134" s="214"/>
    </row>
    <row r="135" spans="2:17" ht="13.95" customHeight="1" x14ac:dyDescent="0.3">
      <c r="B135" s="217" t="str">
        <f t="shared" si="3"/>
        <v/>
      </c>
      <c r="C135" s="220"/>
      <c r="D135" s="223"/>
      <c r="E135" s="223"/>
      <c r="F135" s="128"/>
      <c r="G135" s="57" t="str" cm="1">
        <f t="array" ref="G135">IFERROR(INDEX(對照用!$B$1:$D$103,SMALL(IF(對照用!$B$1:$B$103=E132,ROW(對照用!$B$1:$B$103),"X"),MOD(ROW(),6)+1),3),"")</f>
        <v/>
      </c>
      <c r="H135" s="12"/>
      <c r="I135" s="228"/>
      <c r="J135" s="223"/>
      <c r="K135" s="231"/>
      <c r="L135" s="161"/>
      <c r="M135" s="142"/>
      <c r="N135" s="142" t="str">
        <f t="shared" ref="N135" si="197">IF(L132="","",IF(L132="X","X",IF($E$2&lt;L132,"X
未達首次列計年度",IF($E$2&gt;M132,"X
已過審核範圍","V"))))</f>
        <v/>
      </c>
      <c r="O135" s="145"/>
      <c r="P135" s="110"/>
      <c r="Q135" s="214"/>
    </row>
    <row r="136" spans="2:17" ht="13.95" customHeight="1" x14ac:dyDescent="0.3">
      <c r="B136" s="217" t="str">
        <f t="shared" si="3"/>
        <v/>
      </c>
      <c r="C136" s="220"/>
      <c r="D136" s="223"/>
      <c r="E136" s="223"/>
      <c r="F136" s="128"/>
      <c r="G136" s="57" t="str" cm="1">
        <f t="array" ref="G136">IFERROR(INDEX(對照用!$B$1:$D$103,SMALL(IF(對照用!$B$1:$B$103=E132,ROW(對照用!$B$1:$B$103),"X"),MOD(ROW(),6)+1),3),"")</f>
        <v/>
      </c>
      <c r="H136" s="12"/>
      <c r="I136" s="228"/>
      <c r="J136" s="223"/>
      <c r="K136" s="231"/>
      <c r="L136" s="161"/>
      <c r="M136" s="142"/>
      <c r="N136" s="142" t="str">
        <f t="shared" ref="N136" si="198">IF(L132="","",IF(L132="X","X",IF($E$2&lt;L132,"X
未達首次列計年度",IF($E$2&gt;M132,"X
已過審核範圍","V"))))</f>
        <v/>
      </c>
      <c r="O136" s="145"/>
      <c r="P136" s="110"/>
      <c r="Q136" s="214"/>
    </row>
    <row r="137" spans="2:17" ht="13.95" customHeight="1" thickBot="1" x14ac:dyDescent="0.35">
      <c r="B137" s="218" t="str">
        <f t="shared" si="3"/>
        <v/>
      </c>
      <c r="C137" s="221"/>
      <c r="D137" s="224"/>
      <c r="E137" s="224"/>
      <c r="F137" s="226"/>
      <c r="G137" s="58" t="str" cm="1">
        <f t="array" ref="G137">IFERROR(INDEX(對照用!$B$1:$D$103,SMALL(IF(對照用!$B$1:$B$103=E132,ROW(對照用!$B$1:$B$103),"X"),MOD(ROW(),6)+1),3),"")</f>
        <v/>
      </c>
      <c r="H137" s="13"/>
      <c r="I137" s="229"/>
      <c r="J137" s="224"/>
      <c r="K137" s="232"/>
      <c r="L137" s="234"/>
      <c r="M137" s="208"/>
      <c r="N137" s="208" t="str">
        <f t="shared" ref="N137" si="199">IF(L132="","",IF(L132="X","X",IF($E$2&lt;L132,"X
未達首次列計年度",IF($E$2&gt;M132,"X
已過審核範圍","V"))))</f>
        <v/>
      </c>
      <c r="O137" s="210"/>
      <c r="P137" s="212"/>
      <c r="Q137" s="215"/>
    </row>
    <row r="138" spans="2:17" ht="13.95" customHeight="1" x14ac:dyDescent="0.3">
      <c r="B138" s="216" t="str">
        <f t="shared" ref="B138" si="200">IF(E138&lt;&gt;"",B132+1,"")</f>
        <v/>
      </c>
      <c r="C138" s="219" t="str">
        <f t="shared" ref="C138" si="201">IF(D138&lt;&gt;"",IF(D138&lt;$E$2,"舊","當"),"")</f>
        <v/>
      </c>
      <c r="D138" s="222"/>
      <c r="E138" s="222"/>
      <c r="F138" s="225" t="str">
        <f>_xlfn.IFNA(VLOOKUP(E138,對照用!$B:$C,2,0)," ")</f>
        <v xml:space="preserve"> </v>
      </c>
      <c r="G138" s="56" t="str" cm="1">
        <f t="array" ref="G138">IFERROR(INDEX(對照用!$B$1:$D$103,SMALL(IF(對照用!$B$1:$B$103=E138,ROW(對照用!$B$1:$B$103),"X"),MOD(ROW(),6)+1),3),"")</f>
        <v/>
      </c>
      <c r="H138" s="11"/>
      <c r="I138" s="227"/>
      <c r="J138" s="222"/>
      <c r="K138" s="230"/>
      <c r="L138" s="233"/>
      <c r="M138" s="207" t="str">
        <f t="shared" ref="M138" si="202">IF(L138="X","X",IF(L138&lt;&gt;0,L138+9,""))</f>
        <v/>
      </c>
      <c r="N138" s="207" t="str">
        <f t="shared" ref="N138" si="203">IF(L138="","",IF(L138="X","X",IF($E$2&lt;L138,"X
未達首次列計年度",IF($E$2&gt;M138,"X
已過審核範圍","V"))))</f>
        <v/>
      </c>
      <c r="O138" s="209"/>
      <c r="P138" s="211" t="str">
        <f t="shared" ref="P138" si="204">IF(N138="X
未達首次列計年度",0,IF(N138="X
已過審核範圍",0,IF(N138="X",0,IF(N138="","",IF(O138&lt;&gt;"",O138,I138)))))</f>
        <v/>
      </c>
      <c r="Q138" s="213"/>
    </row>
    <row r="139" spans="2:17" ht="13.95" customHeight="1" x14ac:dyDescent="0.3">
      <c r="B139" s="217" t="str">
        <f t="shared" si="3"/>
        <v/>
      </c>
      <c r="C139" s="220"/>
      <c r="D139" s="223"/>
      <c r="E139" s="223"/>
      <c r="F139" s="128"/>
      <c r="G139" s="57" t="str" cm="1">
        <f t="array" ref="G139">IFERROR(INDEX(對照用!$B$1:$D$103,SMALL(IF(對照用!$B$1:$B$103=E138,ROW(對照用!$B$1:$B$103),"X"),MOD(ROW(),6)+1),3),"")</f>
        <v/>
      </c>
      <c r="H139" s="12"/>
      <c r="I139" s="228"/>
      <c r="J139" s="223"/>
      <c r="K139" s="231"/>
      <c r="L139" s="161"/>
      <c r="M139" s="142"/>
      <c r="N139" s="142" t="str">
        <f t="shared" ref="N139" si="205">IF(L138="","",IF(L138="X","X",IF($E$2&lt;L138,"X
未達首次列計年度",IF($E$2&gt;M138,"X
已過審核範圍","V"))))</f>
        <v/>
      </c>
      <c r="O139" s="145"/>
      <c r="P139" s="110"/>
      <c r="Q139" s="214"/>
    </row>
    <row r="140" spans="2:17" ht="13.95" customHeight="1" x14ac:dyDescent="0.3">
      <c r="B140" s="217" t="str">
        <f t="shared" si="3"/>
        <v/>
      </c>
      <c r="C140" s="220"/>
      <c r="D140" s="223"/>
      <c r="E140" s="223"/>
      <c r="F140" s="128"/>
      <c r="G140" s="57" t="str" cm="1">
        <f t="array" ref="G140">IFERROR(INDEX(對照用!$B$1:$D$103,SMALL(IF(對照用!$B$1:$B$103=E138,ROW(對照用!$B$1:$B$103),"X"),MOD(ROW(),6)+1),3),"")</f>
        <v/>
      </c>
      <c r="H140" s="12"/>
      <c r="I140" s="228"/>
      <c r="J140" s="223"/>
      <c r="K140" s="231"/>
      <c r="L140" s="161"/>
      <c r="M140" s="142"/>
      <c r="N140" s="142" t="str">
        <f t="shared" ref="N140" si="206">IF(L138="","",IF(L138="X","X",IF($E$2&lt;L138,"X
未達首次列計年度",IF($E$2&gt;M138,"X
已過審核範圍","V"))))</f>
        <v/>
      </c>
      <c r="O140" s="145"/>
      <c r="P140" s="110"/>
      <c r="Q140" s="214"/>
    </row>
    <row r="141" spans="2:17" ht="13.95" customHeight="1" x14ac:dyDescent="0.3">
      <c r="B141" s="217" t="str">
        <f t="shared" si="3"/>
        <v/>
      </c>
      <c r="C141" s="220"/>
      <c r="D141" s="223"/>
      <c r="E141" s="223"/>
      <c r="F141" s="128"/>
      <c r="G141" s="57" t="str" cm="1">
        <f t="array" ref="G141">IFERROR(INDEX(對照用!$B$1:$D$103,SMALL(IF(對照用!$B$1:$B$103=E138,ROW(對照用!$B$1:$B$103),"X"),MOD(ROW(),6)+1),3),"")</f>
        <v/>
      </c>
      <c r="H141" s="12"/>
      <c r="I141" s="228"/>
      <c r="J141" s="223"/>
      <c r="K141" s="231"/>
      <c r="L141" s="161"/>
      <c r="M141" s="142"/>
      <c r="N141" s="142" t="str">
        <f t="shared" ref="N141" si="207">IF(L138="","",IF(L138="X","X",IF($E$2&lt;L138,"X
未達首次列計年度",IF($E$2&gt;M138,"X
已過審核範圍","V"))))</f>
        <v/>
      </c>
      <c r="O141" s="145"/>
      <c r="P141" s="110"/>
      <c r="Q141" s="214"/>
    </row>
    <row r="142" spans="2:17" ht="13.95" customHeight="1" x14ac:dyDescent="0.3">
      <c r="B142" s="217" t="str">
        <f t="shared" si="3"/>
        <v/>
      </c>
      <c r="C142" s="220"/>
      <c r="D142" s="223"/>
      <c r="E142" s="223"/>
      <c r="F142" s="128"/>
      <c r="G142" s="57" t="str" cm="1">
        <f t="array" ref="G142">IFERROR(INDEX(對照用!$B$1:$D$103,SMALL(IF(對照用!$B$1:$B$103=E138,ROW(對照用!$B$1:$B$103),"X"),MOD(ROW(),6)+1),3),"")</f>
        <v/>
      </c>
      <c r="H142" s="12"/>
      <c r="I142" s="228"/>
      <c r="J142" s="223"/>
      <c r="K142" s="231"/>
      <c r="L142" s="161"/>
      <c r="M142" s="142"/>
      <c r="N142" s="142" t="str">
        <f t="shared" ref="N142" si="208">IF(L138="","",IF(L138="X","X",IF($E$2&lt;L138,"X
未達首次列計年度",IF($E$2&gt;M138,"X
已過審核範圍","V"))))</f>
        <v/>
      </c>
      <c r="O142" s="145"/>
      <c r="P142" s="110"/>
      <c r="Q142" s="214"/>
    </row>
    <row r="143" spans="2:17" ht="13.95" customHeight="1" thickBot="1" x14ac:dyDescent="0.35">
      <c r="B143" s="218" t="str">
        <f t="shared" si="3"/>
        <v/>
      </c>
      <c r="C143" s="221"/>
      <c r="D143" s="224"/>
      <c r="E143" s="224"/>
      <c r="F143" s="226"/>
      <c r="G143" s="58" t="str" cm="1">
        <f t="array" ref="G143">IFERROR(INDEX(對照用!$B$1:$D$103,SMALL(IF(對照用!$B$1:$B$103=E138,ROW(對照用!$B$1:$B$103),"X"),MOD(ROW(),6)+1),3),"")</f>
        <v/>
      </c>
      <c r="H143" s="13"/>
      <c r="I143" s="229"/>
      <c r="J143" s="224"/>
      <c r="K143" s="232"/>
      <c r="L143" s="234"/>
      <c r="M143" s="208"/>
      <c r="N143" s="208" t="str">
        <f t="shared" ref="N143" si="209">IF(L138="","",IF(L138="X","X",IF($E$2&lt;L138,"X
未達首次列計年度",IF($E$2&gt;M138,"X
已過審核範圍","V"))))</f>
        <v/>
      </c>
      <c r="O143" s="210"/>
      <c r="P143" s="212"/>
      <c r="Q143" s="215"/>
    </row>
    <row r="144" spans="2:17" ht="13.95" customHeight="1" x14ac:dyDescent="0.3">
      <c r="B144" s="216" t="str">
        <f t="shared" ref="B144" si="210">IF(E144&lt;&gt;"",B138+1,"")</f>
        <v/>
      </c>
      <c r="C144" s="219" t="str">
        <f t="shared" ref="C144" si="211">IF(D144&lt;&gt;"",IF(D144&lt;$E$2,"舊","當"),"")</f>
        <v/>
      </c>
      <c r="D144" s="222"/>
      <c r="E144" s="222"/>
      <c r="F144" s="225" t="str">
        <f>_xlfn.IFNA(VLOOKUP(E144,對照用!$B:$C,2,0)," ")</f>
        <v xml:space="preserve"> </v>
      </c>
      <c r="G144" s="56" t="str" cm="1">
        <f t="array" ref="G144">IFERROR(INDEX(對照用!$B$1:$D$103,SMALL(IF(對照用!$B$1:$B$103=E144,ROW(對照用!$B$1:$B$103),"X"),MOD(ROW(),6)+1),3),"")</f>
        <v/>
      </c>
      <c r="H144" s="11"/>
      <c r="I144" s="227"/>
      <c r="J144" s="222"/>
      <c r="K144" s="230"/>
      <c r="L144" s="233"/>
      <c r="M144" s="207" t="str">
        <f t="shared" ref="M144" si="212">IF(L144="X","X",IF(L144&lt;&gt;0,L144+9,""))</f>
        <v/>
      </c>
      <c r="N144" s="207" t="str">
        <f t="shared" ref="N144" si="213">IF(L144="","",IF(L144="X","X",IF($E$2&lt;L144,"X
未達首次列計年度",IF($E$2&gt;M144,"X
已過審核範圍","V"))))</f>
        <v/>
      </c>
      <c r="O144" s="209"/>
      <c r="P144" s="211" t="str">
        <f t="shared" ref="P144" si="214">IF(N144="X
未達首次列計年度",0,IF(N144="X
已過審核範圍",0,IF(N144="X",0,IF(N144="","",IF(O144&lt;&gt;"",O144,I144)))))</f>
        <v/>
      </c>
      <c r="Q144" s="213"/>
    </row>
    <row r="145" spans="2:17" ht="13.95" customHeight="1" x14ac:dyDescent="0.3">
      <c r="B145" s="217" t="str">
        <f t="shared" si="3"/>
        <v/>
      </c>
      <c r="C145" s="220"/>
      <c r="D145" s="223"/>
      <c r="E145" s="223"/>
      <c r="F145" s="128"/>
      <c r="G145" s="57" t="str" cm="1">
        <f t="array" ref="G145">IFERROR(INDEX(對照用!$B$1:$D$103,SMALL(IF(對照用!$B$1:$B$103=E144,ROW(對照用!$B$1:$B$103),"X"),MOD(ROW(),6)+1),3),"")</f>
        <v/>
      </c>
      <c r="H145" s="12"/>
      <c r="I145" s="228"/>
      <c r="J145" s="223"/>
      <c r="K145" s="231"/>
      <c r="L145" s="161"/>
      <c r="M145" s="142"/>
      <c r="N145" s="142" t="str">
        <f t="shared" ref="N145" si="215">IF(L144="","",IF(L144="X","X",IF($E$2&lt;L144,"X
未達首次列計年度",IF($E$2&gt;M144,"X
已過審核範圍","V"))))</f>
        <v/>
      </c>
      <c r="O145" s="145"/>
      <c r="P145" s="110"/>
      <c r="Q145" s="214"/>
    </row>
    <row r="146" spans="2:17" ht="13.95" customHeight="1" x14ac:dyDescent="0.3">
      <c r="B146" s="217" t="str">
        <f t="shared" si="3"/>
        <v/>
      </c>
      <c r="C146" s="220"/>
      <c r="D146" s="223"/>
      <c r="E146" s="223"/>
      <c r="F146" s="128"/>
      <c r="G146" s="57" t="str" cm="1">
        <f t="array" ref="G146">IFERROR(INDEX(對照用!$B$1:$D$103,SMALL(IF(對照用!$B$1:$B$103=E144,ROW(對照用!$B$1:$B$103),"X"),MOD(ROW(),6)+1),3),"")</f>
        <v/>
      </c>
      <c r="H146" s="12"/>
      <c r="I146" s="228"/>
      <c r="J146" s="223"/>
      <c r="K146" s="231"/>
      <c r="L146" s="161"/>
      <c r="M146" s="142"/>
      <c r="N146" s="142" t="str">
        <f t="shared" ref="N146" si="216">IF(L144="","",IF(L144="X","X",IF($E$2&lt;L144,"X
未達首次列計年度",IF($E$2&gt;M144,"X
已過審核範圍","V"))))</f>
        <v/>
      </c>
      <c r="O146" s="145"/>
      <c r="P146" s="110"/>
      <c r="Q146" s="214"/>
    </row>
    <row r="147" spans="2:17" ht="13.95" customHeight="1" x14ac:dyDescent="0.3">
      <c r="B147" s="217" t="str">
        <f t="shared" si="3"/>
        <v/>
      </c>
      <c r="C147" s="220"/>
      <c r="D147" s="223"/>
      <c r="E147" s="223"/>
      <c r="F147" s="128"/>
      <c r="G147" s="57" t="str" cm="1">
        <f t="array" ref="G147">IFERROR(INDEX(對照用!$B$1:$D$103,SMALL(IF(對照用!$B$1:$B$103=E144,ROW(對照用!$B$1:$B$103),"X"),MOD(ROW(),6)+1),3),"")</f>
        <v/>
      </c>
      <c r="H147" s="12"/>
      <c r="I147" s="228"/>
      <c r="J147" s="223"/>
      <c r="K147" s="231"/>
      <c r="L147" s="161"/>
      <c r="M147" s="142"/>
      <c r="N147" s="142" t="str">
        <f t="shared" ref="N147" si="217">IF(L144="","",IF(L144="X","X",IF($E$2&lt;L144,"X
未達首次列計年度",IF($E$2&gt;M144,"X
已過審核範圍","V"))))</f>
        <v/>
      </c>
      <c r="O147" s="145"/>
      <c r="P147" s="110"/>
      <c r="Q147" s="214"/>
    </row>
    <row r="148" spans="2:17" ht="13.95" customHeight="1" x14ac:dyDescent="0.3">
      <c r="B148" s="217" t="str">
        <f t="shared" si="3"/>
        <v/>
      </c>
      <c r="C148" s="220"/>
      <c r="D148" s="223"/>
      <c r="E148" s="223"/>
      <c r="F148" s="128"/>
      <c r="G148" s="57" t="str" cm="1">
        <f t="array" ref="G148">IFERROR(INDEX(對照用!$B$1:$D$103,SMALL(IF(對照用!$B$1:$B$103=E144,ROW(對照用!$B$1:$B$103),"X"),MOD(ROW(),6)+1),3),"")</f>
        <v/>
      </c>
      <c r="H148" s="12"/>
      <c r="I148" s="228"/>
      <c r="J148" s="223"/>
      <c r="K148" s="231"/>
      <c r="L148" s="161"/>
      <c r="M148" s="142"/>
      <c r="N148" s="142" t="str">
        <f t="shared" ref="N148" si="218">IF(L144="","",IF(L144="X","X",IF($E$2&lt;L144,"X
未達首次列計年度",IF($E$2&gt;M144,"X
已過審核範圍","V"))))</f>
        <v/>
      </c>
      <c r="O148" s="145"/>
      <c r="P148" s="110"/>
      <c r="Q148" s="214"/>
    </row>
    <row r="149" spans="2:17" ht="13.95" customHeight="1" thickBot="1" x14ac:dyDescent="0.35">
      <c r="B149" s="218" t="str">
        <f t="shared" si="3"/>
        <v/>
      </c>
      <c r="C149" s="221"/>
      <c r="D149" s="224"/>
      <c r="E149" s="224"/>
      <c r="F149" s="226"/>
      <c r="G149" s="58" t="str" cm="1">
        <f t="array" ref="G149">IFERROR(INDEX(對照用!$B$1:$D$103,SMALL(IF(對照用!$B$1:$B$103=E144,ROW(對照用!$B$1:$B$103),"X"),MOD(ROW(),6)+1),3),"")</f>
        <v/>
      </c>
      <c r="H149" s="13"/>
      <c r="I149" s="229"/>
      <c r="J149" s="224"/>
      <c r="K149" s="232"/>
      <c r="L149" s="234"/>
      <c r="M149" s="208"/>
      <c r="N149" s="208" t="str">
        <f t="shared" ref="N149" si="219">IF(L144="","",IF(L144="X","X",IF($E$2&lt;L144,"X
未達首次列計年度",IF($E$2&gt;M144,"X
已過審核範圍","V"))))</f>
        <v/>
      </c>
      <c r="O149" s="210"/>
      <c r="P149" s="212"/>
      <c r="Q149" s="215"/>
    </row>
    <row r="150" spans="2:17" ht="13.95" customHeight="1" x14ac:dyDescent="0.3">
      <c r="B150" s="216" t="str">
        <f t="shared" ref="B150" si="220">IF(E150&lt;&gt;"",B144+1,"")</f>
        <v/>
      </c>
      <c r="C150" s="219" t="str">
        <f t="shared" ref="C150" si="221">IF(D150&lt;&gt;"",IF(D150&lt;$E$2,"舊","當"),"")</f>
        <v/>
      </c>
      <c r="D150" s="222"/>
      <c r="E150" s="222"/>
      <c r="F150" s="225" t="str">
        <f>_xlfn.IFNA(VLOOKUP(E150,對照用!$B:$C,2,0)," ")</f>
        <v xml:space="preserve"> </v>
      </c>
      <c r="G150" s="56" t="str" cm="1">
        <f t="array" ref="G150">IFERROR(INDEX(對照用!$B$1:$D$103,SMALL(IF(對照用!$B$1:$B$103=E150,ROW(對照用!$B$1:$B$103),"X"),MOD(ROW(),6)+1),3),"")</f>
        <v/>
      </c>
      <c r="H150" s="11"/>
      <c r="I150" s="227"/>
      <c r="J150" s="222"/>
      <c r="K150" s="230"/>
      <c r="L150" s="233"/>
      <c r="M150" s="207" t="str">
        <f t="shared" ref="M150" si="222">IF(L150="X","X",IF(L150&lt;&gt;0,L150+9,""))</f>
        <v/>
      </c>
      <c r="N150" s="207" t="str">
        <f t="shared" ref="N150" si="223">IF(L150="","",IF(L150="X","X",IF($E$2&lt;L150,"X
未達首次列計年度",IF($E$2&gt;M150,"X
已過審核範圍","V"))))</f>
        <v/>
      </c>
      <c r="O150" s="209"/>
      <c r="P150" s="211" t="str">
        <f t="shared" ref="P150" si="224">IF(N150="X
未達首次列計年度",0,IF(N150="X
已過審核範圍",0,IF(N150="X",0,IF(N150="","",IF(O150&lt;&gt;"",O150,I150)))))</f>
        <v/>
      </c>
      <c r="Q150" s="213"/>
    </row>
    <row r="151" spans="2:17" ht="13.95" customHeight="1" x14ac:dyDescent="0.3">
      <c r="B151" s="217" t="str">
        <f t="shared" si="3"/>
        <v/>
      </c>
      <c r="C151" s="220"/>
      <c r="D151" s="223"/>
      <c r="E151" s="223"/>
      <c r="F151" s="128"/>
      <c r="G151" s="57" t="str" cm="1">
        <f t="array" ref="G151">IFERROR(INDEX(對照用!$B$1:$D$103,SMALL(IF(對照用!$B$1:$B$103=E150,ROW(對照用!$B$1:$B$103),"X"),MOD(ROW(),6)+1),3),"")</f>
        <v/>
      </c>
      <c r="H151" s="12"/>
      <c r="I151" s="228"/>
      <c r="J151" s="223"/>
      <c r="K151" s="231"/>
      <c r="L151" s="161"/>
      <c r="M151" s="142"/>
      <c r="N151" s="142" t="str">
        <f t="shared" ref="N151" si="225">IF(L150="","",IF(L150="X","X",IF($E$2&lt;L150,"X
未達首次列計年度",IF($E$2&gt;M150,"X
已過審核範圍","V"))))</f>
        <v/>
      </c>
      <c r="O151" s="145"/>
      <c r="P151" s="110"/>
      <c r="Q151" s="214"/>
    </row>
    <row r="152" spans="2:17" ht="13.95" customHeight="1" x14ac:dyDescent="0.3">
      <c r="B152" s="217" t="str">
        <f t="shared" si="3"/>
        <v/>
      </c>
      <c r="C152" s="220"/>
      <c r="D152" s="223"/>
      <c r="E152" s="223"/>
      <c r="F152" s="128"/>
      <c r="G152" s="57" t="str" cm="1">
        <f t="array" ref="G152">IFERROR(INDEX(對照用!$B$1:$D$103,SMALL(IF(對照用!$B$1:$B$103=E150,ROW(對照用!$B$1:$B$103),"X"),MOD(ROW(),6)+1),3),"")</f>
        <v/>
      </c>
      <c r="H152" s="12"/>
      <c r="I152" s="228"/>
      <c r="J152" s="223"/>
      <c r="K152" s="231"/>
      <c r="L152" s="161"/>
      <c r="M152" s="142"/>
      <c r="N152" s="142" t="str">
        <f t="shared" ref="N152" si="226">IF(L150="","",IF(L150="X","X",IF($E$2&lt;L150,"X
未達首次列計年度",IF($E$2&gt;M150,"X
已過審核範圍","V"))))</f>
        <v/>
      </c>
      <c r="O152" s="145"/>
      <c r="P152" s="110"/>
      <c r="Q152" s="214"/>
    </row>
    <row r="153" spans="2:17" ht="13.95" customHeight="1" x14ac:dyDescent="0.3">
      <c r="B153" s="217" t="str">
        <f t="shared" si="3"/>
        <v/>
      </c>
      <c r="C153" s="220"/>
      <c r="D153" s="223"/>
      <c r="E153" s="223"/>
      <c r="F153" s="128"/>
      <c r="G153" s="57" t="str" cm="1">
        <f t="array" ref="G153">IFERROR(INDEX(對照用!$B$1:$D$103,SMALL(IF(對照用!$B$1:$B$103=E150,ROW(對照用!$B$1:$B$103),"X"),MOD(ROW(),6)+1),3),"")</f>
        <v/>
      </c>
      <c r="H153" s="12"/>
      <c r="I153" s="228"/>
      <c r="J153" s="223"/>
      <c r="K153" s="231"/>
      <c r="L153" s="161"/>
      <c r="M153" s="142"/>
      <c r="N153" s="142" t="str">
        <f t="shared" ref="N153" si="227">IF(L150="","",IF(L150="X","X",IF($E$2&lt;L150,"X
未達首次列計年度",IF($E$2&gt;M150,"X
已過審核範圍","V"))))</f>
        <v/>
      </c>
      <c r="O153" s="145"/>
      <c r="P153" s="110"/>
      <c r="Q153" s="214"/>
    </row>
    <row r="154" spans="2:17" ht="13.95" customHeight="1" x14ac:dyDescent="0.3">
      <c r="B154" s="217" t="str">
        <f t="shared" si="3"/>
        <v/>
      </c>
      <c r="C154" s="220"/>
      <c r="D154" s="223"/>
      <c r="E154" s="223"/>
      <c r="F154" s="128"/>
      <c r="G154" s="57" t="str" cm="1">
        <f t="array" ref="G154">IFERROR(INDEX(對照用!$B$1:$D$103,SMALL(IF(對照用!$B$1:$B$103=E150,ROW(對照用!$B$1:$B$103),"X"),MOD(ROW(),6)+1),3),"")</f>
        <v/>
      </c>
      <c r="H154" s="12"/>
      <c r="I154" s="228"/>
      <c r="J154" s="223"/>
      <c r="K154" s="231"/>
      <c r="L154" s="161"/>
      <c r="M154" s="142"/>
      <c r="N154" s="142" t="str">
        <f t="shared" ref="N154" si="228">IF(L150="","",IF(L150="X","X",IF($E$2&lt;L150,"X
未達首次列計年度",IF($E$2&gt;M150,"X
已過審核範圍","V"))))</f>
        <v/>
      </c>
      <c r="O154" s="145"/>
      <c r="P154" s="110"/>
      <c r="Q154" s="214"/>
    </row>
    <row r="155" spans="2:17" ht="13.95" customHeight="1" thickBot="1" x14ac:dyDescent="0.35">
      <c r="B155" s="218" t="str">
        <f t="shared" si="3"/>
        <v/>
      </c>
      <c r="C155" s="221"/>
      <c r="D155" s="224"/>
      <c r="E155" s="224"/>
      <c r="F155" s="226"/>
      <c r="G155" s="58" t="str" cm="1">
        <f t="array" ref="G155">IFERROR(INDEX(對照用!$B$1:$D$103,SMALL(IF(對照用!$B$1:$B$103=E150,ROW(對照用!$B$1:$B$103),"X"),MOD(ROW(),6)+1),3),"")</f>
        <v/>
      </c>
      <c r="H155" s="13"/>
      <c r="I155" s="229"/>
      <c r="J155" s="224"/>
      <c r="K155" s="232"/>
      <c r="L155" s="234"/>
      <c r="M155" s="208"/>
      <c r="N155" s="208" t="str">
        <f t="shared" ref="N155" si="229">IF(L150="","",IF(L150="X","X",IF($E$2&lt;L150,"X
未達首次列計年度",IF($E$2&gt;M150,"X
已過審核範圍","V"))))</f>
        <v/>
      </c>
      <c r="O155" s="210"/>
      <c r="P155" s="212"/>
      <c r="Q155" s="215"/>
    </row>
    <row r="156" spans="2:17" ht="13.95" customHeight="1" x14ac:dyDescent="0.3">
      <c r="B156" s="216" t="str">
        <f t="shared" ref="B156" si="230">IF(E156&lt;&gt;"",B150+1,"")</f>
        <v/>
      </c>
      <c r="C156" s="219" t="str">
        <f t="shared" ref="C156" si="231">IF(D156&lt;&gt;"",IF(D156&lt;$E$2,"舊","當"),"")</f>
        <v/>
      </c>
      <c r="D156" s="222"/>
      <c r="E156" s="222"/>
      <c r="F156" s="225" t="str">
        <f>_xlfn.IFNA(VLOOKUP(E156,對照用!$B:$C,2,0)," ")</f>
        <v xml:space="preserve"> </v>
      </c>
      <c r="G156" s="56" t="str" cm="1">
        <f t="array" ref="G156">IFERROR(INDEX(對照用!$B$1:$D$103,SMALL(IF(對照用!$B$1:$B$103=E156,ROW(對照用!$B$1:$B$103),"X"),MOD(ROW(),6)+1),3),"")</f>
        <v/>
      </c>
      <c r="H156" s="11"/>
      <c r="I156" s="227"/>
      <c r="J156" s="222"/>
      <c r="K156" s="230"/>
      <c r="L156" s="233"/>
      <c r="M156" s="207" t="str">
        <f t="shared" ref="M156" si="232">IF(L156="X","X",IF(L156&lt;&gt;0,L156+9,""))</f>
        <v/>
      </c>
      <c r="N156" s="207" t="str">
        <f t="shared" ref="N156" si="233">IF(L156="","",IF(L156="X","X",IF($E$2&lt;L156,"X
未達首次列計年度",IF($E$2&gt;M156,"X
已過審核範圍","V"))))</f>
        <v/>
      </c>
      <c r="O156" s="209"/>
      <c r="P156" s="211" t="str">
        <f t="shared" ref="P156" si="234">IF(N156="X
未達首次列計年度",0,IF(N156="X
已過審核範圍",0,IF(N156="X",0,IF(N156="","",IF(O156&lt;&gt;"",O156,I156)))))</f>
        <v/>
      </c>
      <c r="Q156" s="213"/>
    </row>
    <row r="157" spans="2:17" ht="13.95" customHeight="1" x14ac:dyDescent="0.3">
      <c r="B157" s="217" t="str">
        <f t="shared" si="3"/>
        <v/>
      </c>
      <c r="C157" s="220"/>
      <c r="D157" s="223"/>
      <c r="E157" s="223"/>
      <c r="F157" s="128"/>
      <c r="G157" s="57" t="str" cm="1">
        <f t="array" ref="G157">IFERROR(INDEX(對照用!$B$1:$D$103,SMALL(IF(對照用!$B$1:$B$103=E156,ROW(對照用!$B$1:$B$103),"X"),MOD(ROW(),6)+1),3),"")</f>
        <v/>
      </c>
      <c r="H157" s="12"/>
      <c r="I157" s="228"/>
      <c r="J157" s="223"/>
      <c r="K157" s="231"/>
      <c r="L157" s="161"/>
      <c r="M157" s="142"/>
      <c r="N157" s="142" t="str">
        <f t="shared" ref="N157" si="235">IF(L156="","",IF(L156="X","X",IF($E$2&lt;L156,"X
未達首次列計年度",IF($E$2&gt;M156,"X
已過審核範圍","V"))))</f>
        <v/>
      </c>
      <c r="O157" s="145"/>
      <c r="P157" s="110"/>
      <c r="Q157" s="214"/>
    </row>
    <row r="158" spans="2:17" ht="13.95" customHeight="1" x14ac:dyDescent="0.3">
      <c r="B158" s="217" t="str">
        <f t="shared" si="3"/>
        <v/>
      </c>
      <c r="C158" s="220"/>
      <c r="D158" s="223"/>
      <c r="E158" s="223"/>
      <c r="F158" s="128"/>
      <c r="G158" s="57" t="str" cm="1">
        <f t="array" ref="G158">IFERROR(INDEX(對照用!$B$1:$D$103,SMALL(IF(對照用!$B$1:$B$103=E156,ROW(對照用!$B$1:$B$103),"X"),MOD(ROW(),6)+1),3),"")</f>
        <v/>
      </c>
      <c r="H158" s="12"/>
      <c r="I158" s="228"/>
      <c r="J158" s="223"/>
      <c r="K158" s="231"/>
      <c r="L158" s="161"/>
      <c r="M158" s="142"/>
      <c r="N158" s="142" t="str">
        <f t="shared" ref="N158" si="236">IF(L156="","",IF(L156="X","X",IF($E$2&lt;L156,"X
未達首次列計年度",IF($E$2&gt;M156,"X
已過審核範圍","V"))))</f>
        <v/>
      </c>
      <c r="O158" s="145"/>
      <c r="P158" s="110"/>
      <c r="Q158" s="214"/>
    </row>
    <row r="159" spans="2:17" ht="13.95" customHeight="1" x14ac:dyDescent="0.3">
      <c r="B159" s="217" t="str">
        <f t="shared" si="3"/>
        <v/>
      </c>
      <c r="C159" s="220"/>
      <c r="D159" s="223"/>
      <c r="E159" s="223"/>
      <c r="F159" s="128"/>
      <c r="G159" s="57" t="str" cm="1">
        <f t="array" ref="G159">IFERROR(INDEX(對照用!$B$1:$D$103,SMALL(IF(對照用!$B$1:$B$103=E156,ROW(對照用!$B$1:$B$103),"X"),MOD(ROW(),6)+1),3),"")</f>
        <v/>
      </c>
      <c r="H159" s="12"/>
      <c r="I159" s="228"/>
      <c r="J159" s="223"/>
      <c r="K159" s="231"/>
      <c r="L159" s="161"/>
      <c r="M159" s="142"/>
      <c r="N159" s="142" t="str">
        <f t="shared" ref="N159" si="237">IF(L156="","",IF(L156="X","X",IF($E$2&lt;L156,"X
未達首次列計年度",IF($E$2&gt;M156,"X
已過審核範圍","V"))))</f>
        <v/>
      </c>
      <c r="O159" s="145"/>
      <c r="P159" s="110"/>
      <c r="Q159" s="214"/>
    </row>
    <row r="160" spans="2:17" ht="13.95" customHeight="1" x14ac:dyDescent="0.3">
      <c r="B160" s="217" t="str">
        <f t="shared" si="3"/>
        <v/>
      </c>
      <c r="C160" s="220"/>
      <c r="D160" s="223"/>
      <c r="E160" s="223"/>
      <c r="F160" s="128"/>
      <c r="G160" s="57" t="str" cm="1">
        <f t="array" ref="G160">IFERROR(INDEX(對照用!$B$1:$D$103,SMALL(IF(對照用!$B$1:$B$103=E156,ROW(對照用!$B$1:$B$103),"X"),MOD(ROW(),6)+1),3),"")</f>
        <v/>
      </c>
      <c r="H160" s="12"/>
      <c r="I160" s="228"/>
      <c r="J160" s="223"/>
      <c r="K160" s="231"/>
      <c r="L160" s="161"/>
      <c r="M160" s="142"/>
      <c r="N160" s="142" t="str">
        <f t="shared" ref="N160" si="238">IF(L156="","",IF(L156="X","X",IF($E$2&lt;L156,"X
未達首次列計年度",IF($E$2&gt;M156,"X
已過審核範圍","V"))))</f>
        <v/>
      </c>
      <c r="O160" s="145"/>
      <c r="P160" s="110"/>
      <c r="Q160" s="214"/>
    </row>
    <row r="161" spans="2:17" ht="13.95" customHeight="1" thickBot="1" x14ac:dyDescent="0.35">
      <c r="B161" s="218" t="str">
        <f t="shared" si="3"/>
        <v/>
      </c>
      <c r="C161" s="221"/>
      <c r="D161" s="224"/>
      <c r="E161" s="224"/>
      <c r="F161" s="226"/>
      <c r="G161" s="58" t="str" cm="1">
        <f t="array" ref="G161">IFERROR(INDEX(對照用!$B$1:$D$103,SMALL(IF(對照用!$B$1:$B$103=E156,ROW(對照用!$B$1:$B$103),"X"),MOD(ROW(),6)+1),3),"")</f>
        <v/>
      </c>
      <c r="H161" s="13"/>
      <c r="I161" s="229"/>
      <c r="J161" s="224"/>
      <c r="K161" s="232"/>
      <c r="L161" s="234"/>
      <c r="M161" s="208"/>
      <c r="N161" s="208" t="str">
        <f t="shared" ref="N161" si="239">IF(L156="","",IF(L156="X","X",IF($E$2&lt;L156,"X
未達首次列計年度",IF($E$2&gt;M156,"X
已過審核範圍","V"))))</f>
        <v/>
      </c>
      <c r="O161" s="210"/>
      <c r="P161" s="212"/>
      <c r="Q161" s="215"/>
    </row>
    <row r="162" spans="2:17" ht="13.95" customHeight="1" x14ac:dyDescent="0.3">
      <c r="B162" s="216" t="str">
        <f t="shared" ref="B162" si="240">IF(E162&lt;&gt;"",B156+1,"")</f>
        <v/>
      </c>
      <c r="C162" s="219" t="str">
        <f t="shared" ref="C162" si="241">IF(D162&lt;&gt;"",IF(D162&lt;$E$2,"舊","當"),"")</f>
        <v/>
      </c>
      <c r="D162" s="222"/>
      <c r="E162" s="222"/>
      <c r="F162" s="225" t="str">
        <f>_xlfn.IFNA(VLOOKUP(E162,對照用!$B:$C,2,0)," ")</f>
        <v xml:space="preserve"> </v>
      </c>
      <c r="G162" s="56" t="str" cm="1">
        <f t="array" ref="G162">IFERROR(INDEX(對照用!$B$1:$D$103,SMALL(IF(對照用!$B$1:$B$103=E162,ROW(對照用!$B$1:$B$103),"X"),MOD(ROW(),6)+1),3),"")</f>
        <v/>
      </c>
      <c r="H162" s="11"/>
      <c r="I162" s="227"/>
      <c r="J162" s="222"/>
      <c r="K162" s="230"/>
      <c r="L162" s="233"/>
      <c r="M162" s="207" t="str">
        <f t="shared" ref="M162" si="242">IF(L162="X","X",IF(L162&lt;&gt;0,L162+9,""))</f>
        <v/>
      </c>
      <c r="N162" s="207" t="str">
        <f t="shared" ref="N162" si="243">IF(L162="","",IF(L162="X","X",IF($E$2&lt;L162,"X
未達首次列計年度",IF($E$2&gt;M162,"X
已過審核範圍","V"))))</f>
        <v/>
      </c>
      <c r="O162" s="209"/>
      <c r="P162" s="211" t="str">
        <f t="shared" ref="P162" si="244">IF(N162="X
未達首次列計年度",0,IF(N162="X
已過審核範圍",0,IF(N162="X",0,IF(N162="","",IF(O162&lt;&gt;"",O162,I162)))))</f>
        <v/>
      </c>
      <c r="Q162" s="213"/>
    </row>
    <row r="163" spans="2:17" ht="13.95" customHeight="1" x14ac:dyDescent="0.3">
      <c r="B163" s="217" t="str">
        <f t="shared" si="3"/>
        <v/>
      </c>
      <c r="C163" s="220"/>
      <c r="D163" s="223"/>
      <c r="E163" s="223"/>
      <c r="F163" s="128"/>
      <c r="G163" s="57" t="str" cm="1">
        <f t="array" ref="G163">IFERROR(INDEX(對照用!$B$1:$D$103,SMALL(IF(對照用!$B$1:$B$103=E162,ROW(對照用!$B$1:$B$103),"X"),MOD(ROW(),6)+1),3),"")</f>
        <v/>
      </c>
      <c r="H163" s="12"/>
      <c r="I163" s="228"/>
      <c r="J163" s="223"/>
      <c r="K163" s="231"/>
      <c r="L163" s="161"/>
      <c r="M163" s="142"/>
      <c r="N163" s="142" t="str">
        <f t="shared" ref="N163" si="245">IF(L162="","",IF(L162="X","X",IF($E$2&lt;L162,"X
未達首次列計年度",IF($E$2&gt;M162,"X
已過審核範圍","V"))))</f>
        <v/>
      </c>
      <c r="O163" s="145"/>
      <c r="P163" s="110"/>
      <c r="Q163" s="214"/>
    </row>
    <row r="164" spans="2:17" ht="13.95" customHeight="1" x14ac:dyDescent="0.3">
      <c r="B164" s="217" t="str">
        <f t="shared" si="3"/>
        <v/>
      </c>
      <c r="C164" s="220"/>
      <c r="D164" s="223"/>
      <c r="E164" s="223"/>
      <c r="F164" s="128"/>
      <c r="G164" s="57" t="str" cm="1">
        <f t="array" ref="G164">IFERROR(INDEX(對照用!$B$1:$D$103,SMALL(IF(對照用!$B$1:$B$103=E162,ROW(對照用!$B$1:$B$103),"X"),MOD(ROW(),6)+1),3),"")</f>
        <v/>
      </c>
      <c r="H164" s="12"/>
      <c r="I164" s="228"/>
      <c r="J164" s="223"/>
      <c r="K164" s="231"/>
      <c r="L164" s="161"/>
      <c r="M164" s="142"/>
      <c r="N164" s="142" t="str">
        <f t="shared" ref="N164" si="246">IF(L162="","",IF(L162="X","X",IF($E$2&lt;L162,"X
未達首次列計年度",IF($E$2&gt;M162,"X
已過審核範圍","V"))))</f>
        <v/>
      </c>
      <c r="O164" s="145"/>
      <c r="P164" s="110"/>
      <c r="Q164" s="214"/>
    </row>
    <row r="165" spans="2:17" ht="13.95" customHeight="1" x14ac:dyDescent="0.3">
      <c r="B165" s="217" t="str">
        <f t="shared" si="3"/>
        <v/>
      </c>
      <c r="C165" s="220"/>
      <c r="D165" s="223"/>
      <c r="E165" s="223"/>
      <c r="F165" s="128"/>
      <c r="G165" s="57" t="str" cm="1">
        <f t="array" ref="G165">IFERROR(INDEX(對照用!$B$1:$D$103,SMALL(IF(對照用!$B$1:$B$103=E162,ROW(對照用!$B$1:$B$103),"X"),MOD(ROW(),6)+1),3),"")</f>
        <v/>
      </c>
      <c r="H165" s="12"/>
      <c r="I165" s="228"/>
      <c r="J165" s="223"/>
      <c r="K165" s="231"/>
      <c r="L165" s="161"/>
      <c r="M165" s="142"/>
      <c r="N165" s="142" t="str">
        <f t="shared" ref="N165" si="247">IF(L162="","",IF(L162="X","X",IF($E$2&lt;L162,"X
未達首次列計年度",IF($E$2&gt;M162,"X
已過審核範圍","V"))))</f>
        <v/>
      </c>
      <c r="O165" s="145"/>
      <c r="P165" s="110"/>
      <c r="Q165" s="214"/>
    </row>
    <row r="166" spans="2:17" ht="13.95" customHeight="1" x14ac:dyDescent="0.3">
      <c r="B166" s="217" t="str">
        <f t="shared" si="3"/>
        <v/>
      </c>
      <c r="C166" s="220"/>
      <c r="D166" s="223"/>
      <c r="E166" s="223"/>
      <c r="F166" s="128"/>
      <c r="G166" s="57" t="str" cm="1">
        <f t="array" ref="G166">IFERROR(INDEX(對照用!$B$1:$D$103,SMALL(IF(對照用!$B$1:$B$103=E162,ROW(對照用!$B$1:$B$103),"X"),MOD(ROW(),6)+1),3),"")</f>
        <v/>
      </c>
      <c r="H166" s="12"/>
      <c r="I166" s="228"/>
      <c r="J166" s="223"/>
      <c r="K166" s="231"/>
      <c r="L166" s="161"/>
      <c r="M166" s="142"/>
      <c r="N166" s="142" t="str">
        <f t="shared" ref="N166" si="248">IF(L162="","",IF(L162="X","X",IF($E$2&lt;L162,"X
未達首次列計年度",IF($E$2&gt;M162,"X
已過審核範圍","V"))))</f>
        <v/>
      </c>
      <c r="O166" s="145"/>
      <c r="P166" s="110"/>
      <c r="Q166" s="214"/>
    </row>
    <row r="167" spans="2:17" ht="13.95" customHeight="1" thickBot="1" x14ac:dyDescent="0.35">
      <c r="B167" s="218" t="str">
        <f t="shared" si="3"/>
        <v/>
      </c>
      <c r="C167" s="221"/>
      <c r="D167" s="224"/>
      <c r="E167" s="224"/>
      <c r="F167" s="226"/>
      <c r="G167" s="58" t="str" cm="1">
        <f t="array" ref="G167">IFERROR(INDEX(對照用!$B$1:$D$103,SMALL(IF(對照用!$B$1:$B$103=E162,ROW(對照用!$B$1:$B$103),"X"),MOD(ROW(),6)+1),3),"")</f>
        <v/>
      </c>
      <c r="H167" s="13"/>
      <c r="I167" s="229"/>
      <c r="J167" s="224"/>
      <c r="K167" s="232"/>
      <c r="L167" s="234"/>
      <c r="M167" s="208"/>
      <c r="N167" s="208" t="str">
        <f t="shared" ref="N167" si="249">IF(L162="","",IF(L162="X","X",IF($E$2&lt;L162,"X
未達首次列計年度",IF($E$2&gt;M162,"X
已過審核範圍","V"))))</f>
        <v/>
      </c>
      <c r="O167" s="210"/>
      <c r="P167" s="212"/>
      <c r="Q167" s="215"/>
    </row>
    <row r="168" spans="2:17" ht="13.95" customHeight="1" x14ac:dyDescent="0.3">
      <c r="B168" s="216" t="str">
        <f t="shared" ref="B168" si="250">IF(E168&lt;&gt;"",B162+1,"")</f>
        <v/>
      </c>
      <c r="C168" s="219" t="str">
        <f t="shared" ref="C168" si="251">IF(D168&lt;&gt;"",IF(D168&lt;$E$2,"舊","當"),"")</f>
        <v/>
      </c>
      <c r="D168" s="222"/>
      <c r="E168" s="222"/>
      <c r="F168" s="225" t="str">
        <f>_xlfn.IFNA(VLOOKUP(E168,對照用!$B:$C,2,0)," ")</f>
        <v xml:space="preserve"> </v>
      </c>
      <c r="G168" s="56" t="str" cm="1">
        <f t="array" ref="G168">IFERROR(INDEX(對照用!$B$1:$D$103,SMALL(IF(對照用!$B$1:$B$103=E168,ROW(對照用!$B$1:$B$103),"X"),MOD(ROW(),6)+1),3),"")</f>
        <v/>
      </c>
      <c r="H168" s="11"/>
      <c r="I168" s="227"/>
      <c r="J168" s="222"/>
      <c r="K168" s="230"/>
      <c r="L168" s="233"/>
      <c r="M168" s="207" t="str">
        <f t="shared" ref="M168" si="252">IF(L168="X","X",IF(L168&lt;&gt;0,L168+9,""))</f>
        <v/>
      </c>
      <c r="N168" s="207" t="str">
        <f t="shared" ref="N168" si="253">IF(L168="","",IF(L168="X","X",IF($E$2&lt;L168,"X
未達首次列計年度",IF($E$2&gt;M168,"X
已過審核範圍","V"))))</f>
        <v/>
      </c>
      <c r="O168" s="209"/>
      <c r="P168" s="211" t="str">
        <f t="shared" ref="P168" si="254">IF(N168="X
未達首次列計年度",0,IF(N168="X
已過審核範圍",0,IF(N168="X",0,IF(N168="","",IF(O168&lt;&gt;"",O168,I168)))))</f>
        <v/>
      </c>
      <c r="Q168" s="213"/>
    </row>
    <row r="169" spans="2:17" ht="13.95" customHeight="1" x14ac:dyDescent="0.3">
      <c r="B169" s="217" t="str">
        <f t="shared" si="3"/>
        <v/>
      </c>
      <c r="C169" s="220"/>
      <c r="D169" s="223"/>
      <c r="E169" s="223"/>
      <c r="F169" s="128"/>
      <c r="G169" s="57" t="str" cm="1">
        <f t="array" ref="G169">IFERROR(INDEX(對照用!$B$1:$D$103,SMALL(IF(對照用!$B$1:$B$103=E168,ROW(對照用!$B$1:$B$103),"X"),MOD(ROW(),6)+1),3),"")</f>
        <v/>
      </c>
      <c r="H169" s="12"/>
      <c r="I169" s="228"/>
      <c r="J169" s="223"/>
      <c r="K169" s="231"/>
      <c r="L169" s="161"/>
      <c r="M169" s="142"/>
      <c r="N169" s="142" t="str">
        <f t="shared" ref="N169" si="255">IF(L168="","",IF(L168="X","X",IF($E$2&lt;L168,"X
未達首次列計年度",IF($E$2&gt;M168,"X
已過審核範圍","V"))))</f>
        <v/>
      </c>
      <c r="O169" s="145"/>
      <c r="P169" s="110"/>
      <c r="Q169" s="214"/>
    </row>
    <row r="170" spans="2:17" ht="13.95" customHeight="1" x14ac:dyDescent="0.3">
      <c r="B170" s="217" t="str">
        <f t="shared" si="3"/>
        <v/>
      </c>
      <c r="C170" s="220"/>
      <c r="D170" s="223"/>
      <c r="E170" s="223"/>
      <c r="F170" s="128"/>
      <c r="G170" s="57" t="str" cm="1">
        <f t="array" ref="G170">IFERROR(INDEX(對照用!$B$1:$D$103,SMALL(IF(對照用!$B$1:$B$103=E168,ROW(對照用!$B$1:$B$103),"X"),MOD(ROW(),6)+1),3),"")</f>
        <v/>
      </c>
      <c r="H170" s="12"/>
      <c r="I170" s="228"/>
      <c r="J170" s="223"/>
      <c r="K170" s="231"/>
      <c r="L170" s="161"/>
      <c r="M170" s="142"/>
      <c r="N170" s="142" t="str">
        <f t="shared" ref="N170" si="256">IF(L168="","",IF(L168="X","X",IF($E$2&lt;L168,"X
未達首次列計年度",IF($E$2&gt;M168,"X
已過審核範圍","V"))))</f>
        <v/>
      </c>
      <c r="O170" s="145"/>
      <c r="P170" s="110"/>
      <c r="Q170" s="214"/>
    </row>
    <row r="171" spans="2:17" ht="13.95" customHeight="1" x14ac:dyDescent="0.3">
      <c r="B171" s="217" t="str">
        <f t="shared" si="3"/>
        <v/>
      </c>
      <c r="C171" s="220"/>
      <c r="D171" s="223"/>
      <c r="E171" s="223"/>
      <c r="F171" s="128"/>
      <c r="G171" s="57" t="str" cm="1">
        <f t="array" ref="G171">IFERROR(INDEX(對照用!$B$1:$D$103,SMALL(IF(對照用!$B$1:$B$103=E168,ROW(對照用!$B$1:$B$103),"X"),MOD(ROW(),6)+1),3),"")</f>
        <v/>
      </c>
      <c r="H171" s="12"/>
      <c r="I171" s="228"/>
      <c r="J171" s="223"/>
      <c r="K171" s="231"/>
      <c r="L171" s="161"/>
      <c r="M171" s="142"/>
      <c r="N171" s="142" t="str">
        <f t="shared" ref="N171" si="257">IF(L168="","",IF(L168="X","X",IF($E$2&lt;L168,"X
未達首次列計年度",IF($E$2&gt;M168,"X
已過審核範圍","V"))))</f>
        <v/>
      </c>
      <c r="O171" s="145"/>
      <c r="P171" s="110"/>
      <c r="Q171" s="214"/>
    </row>
    <row r="172" spans="2:17" ht="13.95" customHeight="1" x14ac:dyDescent="0.3">
      <c r="B172" s="217" t="str">
        <f t="shared" si="3"/>
        <v/>
      </c>
      <c r="C172" s="220"/>
      <c r="D172" s="223"/>
      <c r="E172" s="223"/>
      <c r="F172" s="128"/>
      <c r="G172" s="57" t="str" cm="1">
        <f t="array" ref="G172">IFERROR(INDEX(對照用!$B$1:$D$103,SMALL(IF(對照用!$B$1:$B$103=E168,ROW(對照用!$B$1:$B$103),"X"),MOD(ROW(),6)+1),3),"")</f>
        <v/>
      </c>
      <c r="H172" s="12"/>
      <c r="I172" s="228"/>
      <c r="J172" s="223"/>
      <c r="K172" s="231"/>
      <c r="L172" s="161"/>
      <c r="M172" s="142"/>
      <c r="N172" s="142" t="str">
        <f t="shared" ref="N172" si="258">IF(L168="","",IF(L168="X","X",IF($E$2&lt;L168,"X
未達首次列計年度",IF($E$2&gt;M168,"X
已過審核範圍","V"))))</f>
        <v/>
      </c>
      <c r="O172" s="145"/>
      <c r="P172" s="110"/>
      <c r="Q172" s="214"/>
    </row>
    <row r="173" spans="2:17" ht="13.95" customHeight="1" thickBot="1" x14ac:dyDescent="0.35">
      <c r="B173" s="218" t="str">
        <f t="shared" si="3"/>
        <v/>
      </c>
      <c r="C173" s="221"/>
      <c r="D173" s="224"/>
      <c r="E173" s="224"/>
      <c r="F173" s="226"/>
      <c r="G173" s="58" t="str" cm="1">
        <f t="array" ref="G173">IFERROR(INDEX(對照用!$B$1:$D$103,SMALL(IF(對照用!$B$1:$B$103=E168,ROW(對照用!$B$1:$B$103),"X"),MOD(ROW(),6)+1),3),"")</f>
        <v/>
      </c>
      <c r="H173" s="13"/>
      <c r="I173" s="229"/>
      <c r="J173" s="224"/>
      <c r="K173" s="232"/>
      <c r="L173" s="234"/>
      <c r="M173" s="208"/>
      <c r="N173" s="208" t="str">
        <f t="shared" ref="N173" si="259">IF(L168="","",IF(L168="X","X",IF($E$2&lt;L168,"X
未達首次列計年度",IF($E$2&gt;M168,"X
已過審核範圍","V"))))</f>
        <v/>
      </c>
      <c r="O173" s="210"/>
      <c r="P173" s="212"/>
      <c r="Q173" s="215"/>
    </row>
    <row r="174" spans="2:17" ht="13.95" customHeight="1" x14ac:dyDescent="0.3">
      <c r="B174" s="216" t="str">
        <f t="shared" ref="B174" si="260">IF(E174&lt;&gt;"",B168+1,"")</f>
        <v/>
      </c>
      <c r="C174" s="219" t="str">
        <f t="shared" ref="C174" si="261">IF(D174&lt;&gt;"",IF(D174&lt;$E$2,"舊","當"),"")</f>
        <v/>
      </c>
      <c r="D174" s="222"/>
      <c r="E174" s="222"/>
      <c r="F174" s="225" t="str">
        <f>_xlfn.IFNA(VLOOKUP(E174,對照用!$B:$C,2,0)," ")</f>
        <v xml:space="preserve"> </v>
      </c>
      <c r="G174" s="56" t="str" cm="1">
        <f t="array" ref="G174">IFERROR(INDEX(對照用!$B$1:$D$103,SMALL(IF(對照用!$B$1:$B$103=E174,ROW(對照用!$B$1:$B$103),"X"),MOD(ROW(),6)+1),3),"")</f>
        <v/>
      </c>
      <c r="H174" s="11"/>
      <c r="I174" s="227"/>
      <c r="J174" s="222"/>
      <c r="K174" s="230"/>
      <c r="L174" s="233"/>
      <c r="M174" s="207" t="str">
        <f t="shared" ref="M174" si="262">IF(L174="X","X",IF(L174&lt;&gt;0,L174+9,""))</f>
        <v/>
      </c>
      <c r="N174" s="207" t="str">
        <f t="shared" ref="N174" si="263">IF(L174="","",IF(L174="X","X",IF($E$2&lt;L174,"X
未達首次列計年度",IF($E$2&gt;M174,"X
已過審核範圍","V"))))</f>
        <v/>
      </c>
      <c r="O174" s="209"/>
      <c r="P174" s="211" t="str">
        <f t="shared" ref="P174" si="264">IF(N174="X
未達首次列計年度",0,IF(N174="X
已過審核範圍",0,IF(N174="X",0,IF(N174="","",IF(O174&lt;&gt;"",O174,I174)))))</f>
        <v/>
      </c>
      <c r="Q174" s="213"/>
    </row>
    <row r="175" spans="2:17" ht="13.95" customHeight="1" x14ac:dyDescent="0.3">
      <c r="B175" s="217" t="str">
        <f t="shared" si="3"/>
        <v/>
      </c>
      <c r="C175" s="220"/>
      <c r="D175" s="223"/>
      <c r="E175" s="223"/>
      <c r="F175" s="128"/>
      <c r="G175" s="57" t="str" cm="1">
        <f t="array" ref="G175">IFERROR(INDEX(對照用!$B$1:$D$103,SMALL(IF(對照用!$B$1:$B$103=E174,ROW(對照用!$B$1:$B$103),"X"),MOD(ROW(),6)+1),3),"")</f>
        <v/>
      </c>
      <c r="H175" s="12"/>
      <c r="I175" s="228"/>
      <c r="J175" s="223"/>
      <c r="K175" s="231"/>
      <c r="L175" s="161"/>
      <c r="M175" s="142"/>
      <c r="N175" s="142" t="str">
        <f t="shared" ref="N175" si="265">IF(L174="","",IF(L174="X","X",IF($E$2&lt;L174,"X
未達首次列計年度",IF($E$2&gt;M174,"X
已過審核範圍","V"))))</f>
        <v/>
      </c>
      <c r="O175" s="145"/>
      <c r="P175" s="110"/>
      <c r="Q175" s="214"/>
    </row>
    <row r="176" spans="2:17" ht="13.95" customHeight="1" x14ac:dyDescent="0.3">
      <c r="B176" s="217" t="str">
        <f t="shared" si="3"/>
        <v/>
      </c>
      <c r="C176" s="220"/>
      <c r="D176" s="223"/>
      <c r="E176" s="223"/>
      <c r="F176" s="128"/>
      <c r="G176" s="57" t="str" cm="1">
        <f t="array" ref="G176">IFERROR(INDEX(對照用!$B$1:$D$103,SMALL(IF(對照用!$B$1:$B$103=E174,ROW(對照用!$B$1:$B$103),"X"),MOD(ROW(),6)+1),3),"")</f>
        <v/>
      </c>
      <c r="H176" s="12"/>
      <c r="I176" s="228"/>
      <c r="J176" s="223"/>
      <c r="K176" s="231"/>
      <c r="L176" s="161"/>
      <c r="M176" s="142"/>
      <c r="N176" s="142" t="str">
        <f t="shared" ref="N176" si="266">IF(L174="","",IF(L174="X","X",IF($E$2&lt;L174,"X
未達首次列計年度",IF($E$2&gt;M174,"X
已過審核範圍","V"))))</f>
        <v/>
      </c>
      <c r="O176" s="145"/>
      <c r="P176" s="110"/>
      <c r="Q176" s="214"/>
    </row>
    <row r="177" spans="2:17" ht="13.95" customHeight="1" x14ac:dyDescent="0.3">
      <c r="B177" s="217" t="str">
        <f t="shared" si="3"/>
        <v/>
      </c>
      <c r="C177" s="220"/>
      <c r="D177" s="223"/>
      <c r="E177" s="223"/>
      <c r="F177" s="128"/>
      <c r="G177" s="57" t="str" cm="1">
        <f t="array" ref="G177">IFERROR(INDEX(對照用!$B$1:$D$103,SMALL(IF(對照用!$B$1:$B$103=E174,ROW(對照用!$B$1:$B$103),"X"),MOD(ROW(),6)+1),3),"")</f>
        <v/>
      </c>
      <c r="H177" s="12"/>
      <c r="I177" s="228"/>
      <c r="J177" s="223"/>
      <c r="K177" s="231"/>
      <c r="L177" s="161"/>
      <c r="M177" s="142"/>
      <c r="N177" s="142" t="str">
        <f t="shared" ref="N177" si="267">IF(L174="","",IF(L174="X","X",IF($E$2&lt;L174,"X
未達首次列計年度",IF($E$2&gt;M174,"X
已過審核範圍","V"))))</f>
        <v/>
      </c>
      <c r="O177" s="145"/>
      <c r="P177" s="110"/>
      <c r="Q177" s="214"/>
    </row>
    <row r="178" spans="2:17" ht="13.95" customHeight="1" x14ac:dyDescent="0.3">
      <c r="B178" s="217" t="str">
        <f t="shared" si="3"/>
        <v/>
      </c>
      <c r="C178" s="220"/>
      <c r="D178" s="223"/>
      <c r="E178" s="223"/>
      <c r="F178" s="128"/>
      <c r="G178" s="57" t="str" cm="1">
        <f t="array" ref="G178">IFERROR(INDEX(對照用!$B$1:$D$103,SMALL(IF(對照用!$B$1:$B$103=E174,ROW(對照用!$B$1:$B$103),"X"),MOD(ROW(),6)+1),3),"")</f>
        <v/>
      </c>
      <c r="H178" s="12"/>
      <c r="I178" s="228"/>
      <c r="J178" s="223"/>
      <c r="K178" s="231"/>
      <c r="L178" s="161"/>
      <c r="M178" s="142"/>
      <c r="N178" s="142" t="str">
        <f t="shared" ref="N178" si="268">IF(L174="","",IF(L174="X","X",IF($E$2&lt;L174,"X
未達首次列計年度",IF($E$2&gt;M174,"X
已過審核範圍","V"))))</f>
        <v/>
      </c>
      <c r="O178" s="145"/>
      <c r="P178" s="110"/>
      <c r="Q178" s="214"/>
    </row>
    <row r="179" spans="2:17" ht="13.95" customHeight="1" thickBot="1" x14ac:dyDescent="0.35">
      <c r="B179" s="218" t="str">
        <f t="shared" si="3"/>
        <v/>
      </c>
      <c r="C179" s="221"/>
      <c r="D179" s="224"/>
      <c r="E179" s="224"/>
      <c r="F179" s="226"/>
      <c r="G179" s="58" t="str" cm="1">
        <f t="array" ref="G179">IFERROR(INDEX(對照用!$B$1:$D$103,SMALL(IF(對照用!$B$1:$B$103=E174,ROW(對照用!$B$1:$B$103),"X"),MOD(ROW(),6)+1),3),"")</f>
        <v/>
      </c>
      <c r="H179" s="13"/>
      <c r="I179" s="229"/>
      <c r="J179" s="224"/>
      <c r="K179" s="232"/>
      <c r="L179" s="234"/>
      <c r="M179" s="208"/>
      <c r="N179" s="208" t="str">
        <f t="shared" ref="N179" si="269">IF(L174="","",IF(L174="X","X",IF($E$2&lt;L174,"X
未達首次列計年度",IF($E$2&gt;M174,"X
已過審核範圍","V"))))</f>
        <v/>
      </c>
      <c r="O179" s="210"/>
      <c r="P179" s="212"/>
      <c r="Q179" s="215"/>
    </row>
    <row r="180" spans="2:17" ht="13.95" customHeight="1" x14ac:dyDescent="0.3">
      <c r="B180" s="216" t="str">
        <f t="shared" ref="B180" si="270">IF(E180&lt;&gt;"",B174+1,"")</f>
        <v/>
      </c>
      <c r="C180" s="219" t="str">
        <f t="shared" ref="C180" si="271">IF(D180&lt;&gt;"",IF(D180&lt;$E$2,"舊","當"),"")</f>
        <v/>
      </c>
      <c r="D180" s="222"/>
      <c r="E180" s="222"/>
      <c r="F180" s="225" t="str">
        <f>_xlfn.IFNA(VLOOKUP(E180,對照用!$B:$C,2,0)," ")</f>
        <v xml:space="preserve"> </v>
      </c>
      <c r="G180" s="56" t="str" cm="1">
        <f t="array" ref="G180">IFERROR(INDEX(對照用!$B$1:$D$103,SMALL(IF(對照用!$B$1:$B$103=E180,ROW(對照用!$B$1:$B$103),"X"),MOD(ROW(),6)+1),3),"")</f>
        <v/>
      </c>
      <c r="H180" s="11"/>
      <c r="I180" s="227"/>
      <c r="J180" s="222"/>
      <c r="K180" s="230"/>
      <c r="L180" s="233"/>
      <c r="M180" s="207" t="str">
        <f t="shared" ref="M180" si="272">IF(L180="X","X",IF(L180&lt;&gt;0,L180+9,""))</f>
        <v/>
      </c>
      <c r="N180" s="207" t="str">
        <f t="shared" ref="N180" si="273">IF(L180="","",IF(L180="X","X",IF($E$2&lt;L180,"X
未達首次列計年度",IF($E$2&gt;M180,"X
已過審核範圍","V"))))</f>
        <v/>
      </c>
      <c r="O180" s="209"/>
      <c r="P180" s="211" t="str">
        <f t="shared" ref="P180" si="274">IF(N180="X
未達首次列計年度",0,IF(N180="X
已過審核範圍",0,IF(N180="X",0,IF(N180="","",IF(O180&lt;&gt;"",O180,I180)))))</f>
        <v/>
      </c>
      <c r="Q180" s="213"/>
    </row>
    <row r="181" spans="2:17" ht="13.95" customHeight="1" x14ac:dyDescent="0.3">
      <c r="B181" s="217" t="str">
        <f t="shared" si="3"/>
        <v/>
      </c>
      <c r="C181" s="220"/>
      <c r="D181" s="223"/>
      <c r="E181" s="223"/>
      <c r="F181" s="128"/>
      <c r="G181" s="57" t="str" cm="1">
        <f t="array" ref="G181">IFERROR(INDEX(對照用!$B$1:$D$103,SMALL(IF(對照用!$B$1:$B$103=E180,ROW(對照用!$B$1:$B$103),"X"),MOD(ROW(),6)+1),3),"")</f>
        <v/>
      </c>
      <c r="H181" s="12"/>
      <c r="I181" s="228"/>
      <c r="J181" s="223"/>
      <c r="K181" s="231"/>
      <c r="L181" s="161"/>
      <c r="M181" s="142"/>
      <c r="N181" s="142" t="str">
        <f t="shared" ref="N181" si="275">IF(L180="","",IF(L180="X","X",IF($E$2&lt;L180,"X
未達首次列計年度",IF($E$2&gt;M180,"X
已過審核範圍","V"))))</f>
        <v/>
      </c>
      <c r="O181" s="145"/>
      <c r="P181" s="110"/>
      <c r="Q181" s="214"/>
    </row>
    <row r="182" spans="2:17" ht="13.95" customHeight="1" x14ac:dyDescent="0.3">
      <c r="B182" s="217" t="str">
        <f t="shared" si="3"/>
        <v/>
      </c>
      <c r="C182" s="220"/>
      <c r="D182" s="223"/>
      <c r="E182" s="223"/>
      <c r="F182" s="128"/>
      <c r="G182" s="57" t="str" cm="1">
        <f t="array" ref="G182">IFERROR(INDEX(對照用!$B$1:$D$103,SMALL(IF(對照用!$B$1:$B$103=E180,ROW(對照用!$B$1:$B$103),"X"),MOD(ROW(),6)+1),3),"")</f>
        <v/>
      </c>
      <c r="H182" s="12"/>
      <c r="I182" s="228"/>
      <c r="J182" s="223"/>
      <c r="K182" s="231"/>
      <c r="L182" s="161"/>
      <c r="M182" s="142"/>
      <c r="N182" s="142" t="str">
        <f t="shared" ref="N182" si="276">IF(L180="","",IF(L180="X","X",IF($E$2&lt;L180,"X
未達首次列計年度",IF($E$2&gt;M180,"X
已過審核範圍","V"))))</f>
        <v/>
      </c>
      <c r="O182" s="145"/>
      <c r="P182" s="110"/>
      <c r="Q182" s="214"/>
    </row>
    <row r="183" spans="2:17" ht="13.95" customHeight="1" x14ac:dyDescent="0.3">
      <c r="B183" s="217" t="str">
        <f t="shared" si="3"/>
        <v/>
      </c>
      <c r="C183" s="220"/>
      <c r="D183" s="223"/>
      <c r="E183" s="223"/>
      <c r="F183" s="128"/>
      <c r="G183" s="57" t="str" cm="1">
        <f t="array" ref="G183">IFERROR(INDEX(對照用!$B$1:$D$103,SMALL(IF(對照用!$B$1:$B$103=E180,ROW(對照用!$B$1:$B$103),"X"),MOD(ROW(),6)+1),3),"")</f>
        <v/>
      </c>
      <c r="H183" s="12"/>
      <c r="I183" s="228"/>
      <c r="J183" s="223"/>
      <c r="K183" s="231"/>
      <c r="L183" s="161"/>
      <c r="M183" s="142"/>
      <c r="N183" s="142" t="str">
        <f t="shared" ref="N183" si="277">IF(L180="","",IF(L180="X","X",IF($E$2&lt;L180,"X
未達首次列計年度",IF($E$2&gt;M180,"X
已過審核範圍","V"))))</f>
        <v/>
      </c>
      <c r="O183" s="145"/>
      <c r="P183" s="110"/>
      <c r="Q183" s="214"/>
    </row>
    <row r="184" spans="2:17" ht="13.95" customHeight="1" x14ac:dyDescent="0.3">
      <c r="B184" s="217" t="str">
        <f t="shared" si="3"/>
        <v/>
      </c>
      <c r="C184" s="220"/>
      <c r="D184" s="223"/>
      <c r="E184" s="223"/>
      <c r="F184" s="128"/>
      <c r="G184" s="57" t="str" cm="1">
        <f t="array" ref="G184">IFERROR(INDEX(對照用!$B$1:$D$103,SMALL(IF(對照用!$B$1:$B$103=E180,ROW(對照用!$B$1:$B$103),"X"),MOD(ROW(),6)+1),3),"")</f>
        <v/>
      </c>
      <c r="H184" s="12"/>
      <c r="I184" s="228"/>
      <c r="J184" s="223"/>
      <c r="K184" s="231"/>
      <c r="L184" s="161"/>
      <c r="M184" s="142"/>
      <c r="N184" s="142" t="str">
        <f t="shared" ref="N184" si="278">IF(L180="","",IF(L180="X","X",IF($E$2&lt;L180,"X
未達首次列計年度",IF($E$2&gt;M180,"X
已過審核範圍","V"))))</f>
        <v/>
      </c>
      <c r="O184" s="145"/>
      <c r="P184" s="110"/>
      <c r="Q184" s="214"/>
    </row>
    <row r="185" spans="2:17" ht="13.95" customHeight="1" thickBot="1" x14ac:dyDescent="0.35">
      <c r="B185" s="218" t="str">
        <f t="shared" si="3"/>
        <v/>
      </c>
      <c r="C185" s="221"/>
      <c r="D185" s="224"/>
      <c r="E185" s="224"/>
      <c r="F185" s="226"/>
      <c r="G185" s="58" t="str" cm="1">
        <f t="array" ref="G185">IFERROR(INDEX(對照用!$B$1:$D$103,SMALL(IF(對照用!$B$1:$B$103=E180,ROW(對照用!$B$1:$B$103),"X"),MOD(ROW(),6)+1),3),"")</f>
        <v/>
      </c>
      <c r="H185" s="13"/>
      <c r="I185" s="229"/>
      <c r="J185" s="224"/>
      <c r="K185" s="232"/>
      <c r="L185" s="234"/>
      <c r="M185" s="208"/>
      <c r="N185" s="208" t="str">
        <f t="shared" ref="N185" si="279">IF(L180="","",IF(L180="X","X",IF($E$2&lt;L180,"X
未達首次列計年度",IF($E$2&gt;M180,"X
已過審核範圍","V"))))</f>
        <v/>
      </c>
      <c r="O185" s="210"/>
      <c r="P185" s="212"/>
      <c r="Q185" s="215"/>
    </row>
    <row r="186" spans="2:17" ht="13.95" customHeight="1" x14ac:dyDescent="0.3">
      <c r="B186" s="216" t="str">
        <f t="shared" ref="B186" si="280">IF(E186&lt;&gt;"",B180+1,"")</f>
        <v/>
      </c>
      <c r="C186" s="219" t="str">
        <f t="shared" ref="C186" si="281">IF(D186&lt;&gt;"",IF(D186&lt;$E$2,"舊","當"),"")</f>
        <v/>
      </c>
      <c r="D186" s="222"/>
      <c r="E186" s="222"/>
      <c r="F186" s="225" t="str">
        <f>_xlfn.IFNA(VLOOKUP(E186,對照用!$B:$C,2,0)," ")</f>
        <v xml:space="preserve"> </v>
      </c>
      <c r="G186" s="56" t="str" cm="1">
        <f t="array" ref="G186">IFERROR(INDEX(對照用!$B$1:$D$103,SMALL(IF(對照用!$B$1:$B$103=E186,ROW(對照用!$B$1:$B$103),"X"),MOD(ROW(),6)+1),3),"")</f>
        <v/>
      </c>
      <c r="H186" s="11"/>
      <c r="I186" s="227"/>
      <c r="J186" s="222"/>
      <c r="K186" s="230"/>
      <c r="L186" s="233"/>
      <c r="M186" s="207" t="str">
        <f t="shared" ref="M186" si="282">IF(L186="X","X",IF(L186&lt;&gt;0,L186+9,""))</f>
        <v/>
      </c>
      <c r="N186" s="207" t="str">
        <f t="shared" ref="N186" si="283">IF(L186="","",IF(L186="X","X",IF($E$2&lt;L186,"X
未達首次列計年度",IF($E$2&gt;M186,"X
已過審核範圍","V"))))</f>
        <v/>
      </c>
      <c r="O186" s="209"/>
      <c r="P186" s="211" t="str">
        <f t="shared" ref="P186" si="284">IF(N186="X
未達首次列計年度",0,IF(N186="X
已過審核範圍",0,IF(N186="X",0,IF(N186="","",IF(O186&lt;&gt;"",O186,I186)))))</f>
        <v/>
      </c>
      <c r="Q186" s="213"/>
    </row>
    <row r="187" spans="2:17" ht="13.95" customHeight="1" x14ac:dyDescent="0.3">
      <c r="B187" s="217" t="str">
        <f t="shared" si="3"/>
        <v/>
      </c>
      <c r="C187" s="220"/>
      <c r="D187" s="223"/>
      <c r="E187" s="223"/>
      <c r="F187" s="128"/>
      <c r="G187" s="57" t="str" cm="1">
        <f t="array" ref="G187">IFERROR(INDEX(對照用!$B$1:$D$103,SMALL(IF(對照用!$B$1:$B$103=E186,ROW(對照用!$B$1:$B$103),"X"),MOD(ROW(),6)+1),3),"")</f>
        <v/>
      </c>
      <c r="H187" s="12"/>
      <c r="I187" s="228"/>
      <c r="J187" s="223"/>
      <c r="K187" s="231"/>
      <c r="L187" s="161"/>
      <c r="M187" s="142"/>
      <c r="N187" s="142" t="str">
        <f t="shared" ref="N187" si="285">IF(L186="","",IF(L186="X","X",IF($E$2&lt;L186,"X
未達首次列計年度",IF($E$2&gt;M186,"X
已過審核範圍","V"))))</f>
        <v/>
      </c>
      <c r="O187" s="145"/>
      <c r="P187" s="110"/>
      <c r="Q187" s="214"/>
    </row>
    <row r="188" spans="2:17" ht="13.95" customHeight="1" x14ac:dyDescent="0.3">
      <c r="B188" s="217" t="str">
        <f t="shared" si="3"/>
        <v/>
      </c>
      <c r="C188" s="220"/>
      <c r="D188" s="223"/>
      <c r="E188" s="223"/>
      <c r="F188" s="128"/>
      <c r="G188" s="57" t="str" cm="1">
        <f t="array" ref="G188">IFERROR(INDEX(對照用!$B$1:$D$103,SMALL(IF(對照用!$B$1:$B$103=E186,ROW(對照用!$B$1:$B$103),"X"),MOD(ROW(),6)+1),3),"")</f>
        <v/>
      </c>
      <c r="H188" s="12"/>
      <c r="I188" s="228"/>
      <c r="J188" s="223"/>
      <c r="K188" s="231"/>
      <c r="L188" s="161"/>
      <c r="M188" s="142"/>
      <c r="N188" s="142" t="str">
        <f t="shared" ref="N188" si="286">IF(L186="","",IF(L186="X","X",IF($E$2&lt;L186,"X
未達首次列計年度",IF($E$2&gt;M186,"X
已過審核範圍","V"))))</f>
        <v/>
      </c>
      <c r="O188" s="145"/>
      <c r="P188" s="110"/>
      <c r="Q188" s="214"/>
    </row>
    <row r="189" spans="2:17" ht="13.95" customHeight="1" x14ac:dyDescent="0.3">
      <c r="B189" s="217" t="str">
        <f t="shared" si="3"/>
        <v/>
      </c>
      <c r="C189" s="220"/>
      <c r="D189" s="223"/>
      <c r="E189" s="223"/>
      <c r="F189" s="128"/>
      <c r="G189" s="57" t="str" cm="1">
        <f t="array" ref="G189">IFERROR(INDEX(對照用!$B$1:$D$103,SMALL(IF(對照用!$B$1:$B$103=E186,ROW(對照用!$B$1:$B$103),"X"),MOD(ROW(),6)+1),3),"")</f>
        <v/>
      </c>
      <c r="H189" s="12"/>
      <c r="I189" s="228"/>
      <c r="J189" s="223"/>
      <c r="K189" s="231"/>
      <c r="L189" s="161"/>
      <c r="M189" s="142"/>
      <c r="N189" s="142" t="str">
        <f t="shared" ref="N189" si="287">IF(L186="","",IF(L186="X","X",IF($E$2&lt;L186,"X
未達首次列計年度",IF($E$2&gt;M186,"X
已過審核範圍","V"))))</f>
        <v/>
      </c>
      <c r="O189" s="145"/>
      <c r="P189" s="110"/>
      <c r="Q189" s="214"/>
    </row>
    <row r="190" spans="2:17" ht="13.95" customHeight="1" x14ac:dyDescent="0.3">
      <c r="B190" s="217" t="str">
        <f t="shared" si="3"/>
        <v/>
      </c>
      <c r="C190" s="220"/>
      <c r="D190" s="223"/>
      <c r="E190" s="223"/>
      <c r="F190" s="128"/>
      <c r="G190" s="57" t="str" cm="1">
        <f t="array" ref="G190">IFERROR(INDEX(對照用!$B$1:$D$103,SMALL(IF(對照用!$B$1:$B$103=E186,ROW(對照用!$B$1:$B$103),"X"),MOD(ROW(),6)+1),3),"")</f>
        <v/>
      </c>
      <c r="H190" s="12"/>
      <c r="I190" s="228"/>
      <c r="J190" s="223"/>
      <c r="K190" s="231"/>
      <c r="L190" s="161"/>
      <c r="M190" s="142"/>
      <c r="N190" s="142" t="str">
        <f t="shared" ref="N190" si="288">IF(L186="","",IF(L186="X","X",IF($E$2&lt;L186,"X
未達首次列計年度",IF($E$2&gt;M186,"X
已過審核範圍","V"))))</f>
        <v/>
      </c>
      <c r="O190" s="145"/>
      <c r="P190" s="110"/>
      <c r="Q190" s="214"/>
    </row>
    <row r="191" spans="2:17" ht="13.95" customHeight="1" thickBot="1" x14ac:dyDescent="0.35">
      <c r="B191" s="218" t="str">
        <f t="shared" si="3"/>
        <v/>
      </c>
      <c r="C191" s="221"/>
      <c r="D191" s="224"/>
      <c r="E191" s="224"/>
      <c r="F191" s="226"/>
      <c r="G191" s="58" t="str" cm="1">
        <f t="array" ref="G191">IFERROR(INDEX(對照用!$B$1:$D$103,SMALL(IF(對照用!$B$1:$B$103=E186,ROW(對照用!$B$1:$B$103),"X"),MOD(ROW(),6)+1),3),"")</f>
        <v/>
      </c>
      <c r="H191" s="13"/>
      <c r="I191" s="229"/>
      <c r="J191" s="224"/>
      <c r="K191" s="232"/>
      <c r="L191" s="234"/>
      <c r="M191" s="208"/>
      <c r="N191" s="208" t="str">
        <f t="shared" ref="N191" si="289">IF(L186="","",IF(L186="X","X",IF($E$2&lt;L186,"X
未達首次列計年度",IF($E$2&gt;M186,"X
已過審核範圍","V"))))</f>
        <v/>
      </c>
      <c r="O191" s="210"/>
      <c r="P191" s="212"/>
      <c r="Q191" s="215"/>
    </row>
    <row r="192" spans="2:17" ht="13.95" customHeight="1" x14ac:dyDescent="0.3">
      <c r="B192" s="216" t="str">
        <f t="shared" ref="B192" si="290">IF(E192&lt;&gt;"",B186+1,"")</f>
        <v/>
      </c>
      <c r="C192" s="219" t="str">
        <f t="shared" ref="C192" si="291">IF(D192&lt;&gt;"",IF(D192&lt;$E$2,"舊","當"),"")</f>
        <v/>
      </c>
      <c r="D192" s="222"/>
      <c r="E192" s="222"/>
      <c r="F192" s="225" t="str">
        <f>_xlfn.IFNA(VLOOKUP(E192,對照用!$B:$C,2,0)," ")</f>
        <v xml:space="preserve"> </v>
      </c>
      <c r="G192" s="56" t="str" cm="1">
        <f t="array" ref="G192">IFERROR(INDEX(對照用!$B$1:$D$103,SMALL(IF(對照用!$B$1:$B$103=E192,ROW(對照用!$B$1:$B$103),"X"),MOD(ROW(),6)+1),3),"")</f>
        <v/>
      </c>
      <c r="H192" s="11"/>
      <c r="I192" s="227"/>
      <c r="J192" s="222"/>
      <c r="K192" s="230"/>
      <c r="L192" s="233"/>
      <c r="M192" s="207" t="str">
        <f t="shared" ref="M192" si="292">IF(L192="X","X",IF(L192&lt;&gt;0,L192+9,""))</f>
        <v/>
      </c>
      <c r="N192" s="207" t="str">
        <f t="shared" ref="N192" si="293">IF(L192="","",IF(L192="X","X",IF($E$2&lt;L192,"X
未達首次列計年度",IF($E$2&gt;M192,"X
已過審核範圍","V"))))</f>
        <v/>
      </c>
      <c r="O192" s="209"/>
      <c r="P192" s="211" t="str">
        <f t="shared" ref="P192" si="294">IF(N192="X
未達首次列計年度",0,IF(N192="X
已過審核範圍",0,IF(N192="X",0,IF(N192="","",IF(O192&lt;&gt;"",O192,I192)))))</f>
        <v/>
      </c>
      <c r="Q192" s="213"/>
    </row>
    <row r="193" spans="2:17" ht="13.95" customHeight="1" x14ac:dyDescent="0.3">
      <c r="B193" s="217" t="str">
        <f t="shared" si="3"/>
        <v/>
      </c>
      <c r="C193" s="220"/>
      <c r="D193" s="223"/>
      <c r="E193" s="223"/>
      <c r="F193" s="128"/>
      <c r="G193" s="57" t="str" cm="1">
        <f t="array" ref="G193">IFERROR(INDEX(對照用!$B$1:$D$103,SMALL(IF(對照用!$B$1:$B$103=E192,ROW(對照用!$B$1:$B$103),"X"),MOD(ROW(),6)+1),3),"")</f>
        <v/>
      </c>
      <c r="H193" s="12"/>
      <c r="I193" s="228"/>
      <c r="J193" s="223"/>
      <c r="K193" s="231"/>
      <c r="L193" s="161"/>
      <c r="M193" s="142"/>
      <c r="N193" s="142" t="str">
        <f t="shared" ref="N193" si="295">IF(L192="","",IF(L192="X","X",IF($E$2&lt;L192,"X
未達首次列計年度",IF($E$2&gt;M192,"X
已過審核範圍","V"))))</f>
        <v/>
      </c>
      <c r="O193" s="145"/>
      <c r="P193" s="110"/>
      <c r="Q193" s="214"/>
    </row>
    <row r="194" spans="2:17" ht="13.95" customHeight="1" x14ac:dyDescent="0.3">
      <c r="B194" s="217" t="str">
        <f t="shared" si="3"/>
        <v/>
      </c>
      <c r="C194" s="220"/>
      <c r="D194" s="223"/>
      <c r="E194" s="223"/>
      <c r="F194" s="128"/>
      <c r="G194" s="57" t="str" cm="1">
        <f t="array" ref="G194">IFERROR(INDEX(對照用!$B$1:$D$103,SMALL(IF(對照用!$B$1:$B$103=E192,ROW(對照用!$B$1:$B$103),"X"),MOD(ROW(),6)+1),3),"")</f>
        <v/>
      </c>
      <c r="H194" s="12"/>
      <c r="I194" s="228"/>
      <c r="J194" s="223"/>
      <c r="K194" s="231"/>
      <c r="L194" s="161"/>
      <c r="M194" s="142"/>
      <c r="N194" s="142" t="str">
        <f t="shared" ref="N194" si="296">IF(L192="","",IF(L192="X","X",IF($E$2&lt;L192,"X
未達首次列計年度",IF($E$2&gt;M192,"X
已過審核範圍","V"))))</f>
        <v/>
      </c>
      <c r="O194" s="145"/>
      <c r="P194" s="110"/>
      <c r="Q194" s="214"/>
    </row>
    <row r="195" spans="2:17" ht="13.95" customHeight="1" x14ac:dyDescent="0.3">
      <c r="B195" s="217" t="str">
        <f t="shared" si="3"/>
        <v/>
      </c>
      <c r="C195" s="220"/>
      <c r="D195" s="223"/>
      <c r="E195" s="223"/>
      <c r="F195" s="128"/>
      <c r="G195" s="57" t="str" cm="1">
        <f t="array" ref="G195">IFERROR(INDEX(對照用!$B$1:$D$103,SMALL(IF(對照用!$B$1:$B$103=E192,ROW(對照用!$B$1:$B$103),"X"),MOD(ROW(),6)+1),3),"")</f>
        <v/>
      </c>
      <c r="H195" s="12"/>
      <c r="I195" s="228"/>
      <c r="J195" s="223"/>
      <c r="K195" s="231"/>
      <c r="L195" s="161"/>
      <c r="M195" s="142"/>
      <c r="N195" s="142" t="str">
        <f t="shared" ref="N195" si="297">IF(L192="","",IF(L192="X","X",IF($E$2&lt;L192,"X
未達首次列計年度",IF($E$2&gt;M192,"X
已過審核範圍","V"))))</f>
        <v/>
      </c>
      <c r="O195" s="145"/>
      <c r="P195" s="110"/>
      <c r="Q195" s="214"/>
    </row>
    <row r="196" spans="2:17" ht="13.95" customHeight="1" x14ac:dyDescent="0.3">
      <c r="B196" s="217" t="str">
        <f t="shared" si="3"/>
        <v/>
      </c>
      <c r="C196" s="220"/>
      <c r="D196" s="223"/>
      <c r="E196" s="223"/>
      <c r="F196" s="128"/>
      <c r="G196" s="57" t="str" cm="1">
        <f t="array" ref="G196">IFERROR(INDEX(對照用!$B$1:$D$103,SMALL(IF(對照用!$B$1:$B$103=E192,ROW(對照用!$B$1:$B$103),"X"),MOD(ROW(),6)+1),3),"")</f>
        <v/>
      </c>
      <c r="H196" s="12"/>
      <c r="I196" s="228"/>
      <c r="J196" s="223"/>
      <c r="K196" s="231"/>
      <c r="L196" s="161"/>
      <c r="M196" s="142"/>
      <c r="N196" s="142" t="str">
        <f t="shared" ref="N196" si="298">IF(L192="","",IF(L192="X","X",IF($E$2&lt;L192,"X
未達首次列計年度",IF($E$2&gt;M192,"X
已過審核範圍","V"))))</f>
        <v/>
      </c>
      <c r="O196" s="145"/>
      <c r="P196" s="110"/>
      <c r="Q196" s="214"/>
    </row>
    <row r="197" spans="2:17" ht="13.95" customHeight="1" thickBot="1" x14ac:dyDescent="0.35">
      <c r="B197" s="218" t="str">
        <f t="shared" si="3"/>
        <v/>
      </c>
      <c r="C197" s="221"/>
      <c r="D197" s="224"/>
      <c r="E197" s="224"/>
      <c r="F197" s="226"/>
      <c r="G197" s="58" t="str" cm="1">
        <f t="array" ref="G197">IFERROR(INDEX(對照用!$B$1:$D$103,SMALL(IF(對照用!$B$1:$B$103=E192,ROW(對照用!$B$1:$B$103),"X"),MOD(ROW(),6)+1),3),"")</f>
        <v/>
      </c>
      <c r="H197" s="13"/>
      <c r="I197" s="229"/>
      <c r="J197" s="224"/>
      <c r="K197" s="232"/>
      <c r="L197" s="234"/>
      <c r="M197" s="208"/>
      <c r="N197" s="208" t="str">
        <f t="shared" ref="N197" si="299">IF(L192="","",IF(L192="X","X",IF($E$2&lt;L192,"X
未達首次列計年度",IF($E$2&gt;M192,"X
已過審核範圍","V"))))</f>
        <v/>
      </c>
      <c r="O197" s="210"/>
      <c r="P197" s="212"/>
      <c r="Q197" s="215"/>
    </row>
    <row r="198" spans="2:17" ht="13.95" customHeight="1" x14ac:dyDescent="0.3">
      <c r="B198" s="216" t="str">
        <f t="shared" ref="B198" si="300">IF(E198&lt;&gt;"",B192+1,"")</f>
        <v/>
      </c>
      <c r="C198" s="219" t="str">
        <f t="shared" ref="C198" si="301">IF(D198&lt;&gt;"",IF(D198&lt;$E$2,"舊","當"),"")</f>
        <v/>
      </c>
      <c r="D198" s="222"/>
      <c r="E198" s="222"/>
      <c r="F198" s="225" t="str">
        <f>_xlfn.IFNA(VLOOKUP(E198,對照用!$B:$C,2,0)," ")</f>
        <v xml:space="preserve"> </v>
      </c>
      <c r="G198" s="56" t="str" cm="1">
        <f t="array" ref="G198">IFERROR(INDEX(對照用!$B$1:$D$103,SMALL(IF(對照用!$B$1:$B$103=E198,ROW(對照用!$B$1:$B$103),"X"),MOD(ROW(),6)+1),3),"")</f>
        <v/>
      </c>
      <c r="H198" s="11"/>
      <c r="I198" s="227"/>
      <c r="J198" s="222"/>
      <c r="K198" s="230"/>
      <c r="L198" s="233"/>
      <c r="M198" s="207" t="str">
        <f t="shared" ref="M198" si="302">IF(L198="X","X",IF(L198&lt;&gt;0,L198+9,""))</f>
        <v/>
      </c>
      <c r="N198" s="207" t="str">
        <f t="shared" ref="N198" si="303">IF(L198="","",IF(L198="X","X",IF($E$2&lt;L198,"X
未達首次列計年度",IF($E$2&gt;M198,"X
已過審核範圍","V"))))</f>
        <v/>
      </c>
      <c r="O198" s="209"/>
      <c r="P198" s="211" t="str">
        <f t="shared" ref="P198" si="304">IF(N198="X
未達首次列計年度",0,IF(N198="X
已過審核範圍",0,IF(N198="X",0,IF(N198="","",IF(O198&lt;&gt;"",O198,I198)))))</f>
        <v/>
      </c>
      <c r="Q198" s="213"/>
    </row>
    <row r="199" spans="2:17" ht="13.95" customHeight="1" x14ac:dyDescent="0.3">
      <c r="B199" s="217" t="str">
        <f t="shared" si="3"/>
        <v/>
      </c>
      <c r="C199" s="220"/>
      <c r="D199" s="223"/>
      <c r="E199" s="223"/>
      <c r="F199" s="128"/>
      <c r="G199" s="57" t="str" cm="1">
        <f t="array" ref="G199">IFERROR(INDEX(對照用!$B$1:$D$103,SMALL(IF(對照用!$B$1:$B$103=E198,ROW(對照用!$B$1:$B$103),"X"),MOD(ROW(),6)+1),3),"")</f>
        <v/>
      </c>
      <c r="H199" s="12"/>
      <c r="I199" s="228"/>
      <c r="J199" s="223"/>
      <c r="K199" s="231"/>
      <c r="L199" s="161"/>
      <c r="M199" s="142"/>
      <c r="N199" s="142" t="str">
        <f t="shared" ref="N199" si="305">IF(L198="","",IF(L198="X","X",IF($E$2&lt;L198,"X
未達首次列計年度",IF($E$2&gt;M198,"X
已過審核範圍","V"))))</f>
        <v/>
      </c>
      <c r="O199" s="145"/>
      <c r="P199" s="110"/>
      <c r="Q199" s="214"/>
    </row>
    <row r="200" spans="2:17" ht="13.95" customHeight="1" x14ac:dyDescent="0.3">
      <c r="B200" s="217" t="str">
        <f t="shared" si="3"/>
        <v/>
      </c>
      <c r="C200" s="220"/>
      <c r="D200" s="223"/>
      <c r="E200" s="223"/>
      <c r="F200" s="128"/>
      <c r="G200" s="57" t="str" cm="1">
        <f t="array" ref="G200">IFERROR(INDEX(對照用!$B$1:$D$103,SMALL(IF(對照用!$B$1:$B$103=E198,ROW(對照用!$B$1:$B$103),"X"),MOD(ROW(),6)+1),3),"")</f>
        <v/>
      </c>
      <c r="H200" s="12"/>
      <c r="I200" s="228"/>
      <c r="J200" s="223"/>
      <c r="K200" s="231"/>
      <c r="L200" s="161"/>
      <c r="M200" s="142"/>
      <c r="N200" s="142" t="str">
        <f t="shared" ref="N200" si="306">IF(L198="","",IF(L198="X","X",IF($E$2&lt;L198,"X
未達首次列計年度",IF($E$2&gt;M198,"X
已過審核範圍","V"))))</f>
        <v/>
      </c>
      <c r="O200" s="145"/>
      <c r="P200" s="110"/>
      <c r="Q200" s="214"/>
    </row>
    <row r="201" spans="2:17" ht="13.95" customHeight="1" x14ac:dyDescent="0.3">
      <c r="B201" s="217" t="str">
        <f t="shared" si="3"/>
        <v/>
      </c>
      <c r="C201" s="220"/>
      <c r="D201" s="223"/>
      <c r="E201" s="223"/>
      <c r="F201" s="128"/>
      <c r="G201" s="57" t="str" cm="1">
        <f t="array" ref="G201">IFERROR(INDEX(對照用!$B$1:$D$103,SMALL(IF(對照用!$B$1:$B$103=E198,ROW(對照用!$B$1:$B$103),"X"),MOD(ROW(),6)+1),3),"")</f>
        <v/>
      </c>
      <c r="H201" s="12"/>
      <c r="I201" s="228"/>
      <c r="J201" s="223"/>
      <c r="K201" s="231"/>
      <c r="L201" s="161"/>
      <c r="M201" s="142"/>
      <c r="N201" s="142" t="str">
        <f t="shared" ref="N201" si="307">IF(L198="","",IF(L198="X","X",IF($E$2&lt;L198,"X
未達首次列計年度",IF($E$2&gt;M198,"X
已過審核範圍","V"))))</f>
        <v/>
      </c>
      <c r="O201" s="145"/>
      <c r="P201" s="110"/>
      <c r="Q201" s="214"/>
    </row>
    <row r="202" spans="2:17" ht="13.95" customHeight="1" x14ac:dyDescent="0.3">
      <c r="B202" s="217" t="str">
        <f t="shared" si="3"/>
        <v/>
      </c>
      <c r="C202" s="220"/>
      <c r="D202" s="223"/>
      <c r="E202" s="223"/>
      <c r="F202" s="128"/>
      <c r="G202" s="57" t="str" cm="1">
        <f t="array" ref="G202">IFERROR(INDEX(對照用!$B$1:$D$103,SMALL(IF(對照用!$B$1:$B$103=E198,ROW(對照用!$B$1:$B$103),"X"),MOD(ROW(),6)+1),3),"")</f>
        <v/>
      </c>
      <c r="H202" s="12"/>
      <c r="I202" s="228"/>
      <c r="J202" s="223"/>
      <c r="K202" s="231"/>
      <c r="L202" s="161"/>
      <c r="M202" s="142"/>
      <c r="N202" s="142" t="str">
        <f t="shared" ref="N202" si="308">IF(L198="","",IF(L198="X","X",IF($E$2&lt;L198,"X
未達首次列計年度",IF($E$2&gt;M198,"X
已過審核範圍","V"))))</f>
        <v/>
      </c>
      <c r="O202" s="145"/>
      <c r="P202" s="110"/>
      <c r="Q202" s="214"/>
    </row>
    <row r="203" spans="2:17" ht="13.95" customHeight="1" thickBot="1" x14ac:dyDescent="0.35">
      <c r="B203" s="218" t="str">
        <f t="shared" si="3"/>
        <v/>
      </c>
      <c r="C203" s="221"/>
      <c r="D203" s="224"/>
      <c r="E203" s="224"/>
      <c r="F203" s="226"/>
      <c r="G203" s="58" t="str" cm="1">
        <f t="array" ref="G203">IFERROR(INDEX(對照用!$B$1:$D$103,SMALL(IF(對照用!$B$1:$B$103=E198,ROW(對照用!$B$1:$B$103),"X"),MOD(ROW(),6)+1),3),"")</f>
        <v/>
      </c>
      <c r="H203" s="13"/>
      <c r="I203" s="229"/>
      <c r="J203" s="224"/>
      <c r="K203" s="232"/>
      <c r="L203" s="234"/>
      <c r="M203" s="208"/>
      <c r="N203" s="208" t="str">
        <f t="shared" ref="N203" si="309">IF(L198="","",IF(L198="X","X",IF($E$2&lt;L198,"X
未達首次列計年度",IF($E$2&gt;M198,"X
已過審核範圍","V"))))</f>
        <v/>
      </c>
      <c r="O203" s="210"/>
      <c r="P203" s="212"/>
      <c r="Q203" s="215"/>
    </row>
    <row r="204" spans="2:17" ht="13.95" customHeight="1" x14ac:dyDescent="0.3">
      <c r="B204" s="216" t="str">
        <f t="shared" ref="B204" si="310">IF(E204&lt;&gt;"",B198+1,"")</f>
        <v/>
      </c>
      <c r="C204" s="219" t="str">
        <f t="shared" ref="C204" si="311">IF(D204&lt;&gt;"",IF(D204&lt;$E$2,"舊","當"),"")</f>
        <v/>
      </c>
      <c r="D204" s="222"/>
      <c r="E204" s="222"/>
      <c r="F204" s="225" t="str">
        <f>_xlfn.IFNA(VLOOKUP(E204,對照用!$B:$C,2,0)," ")</f>
        <v xml:space="preserve"> </v>
      </c>
      <c r="G204" s="56" t="str" cm="1">
        <f t="array" ref="G204">IFERROR(INDEX(對照用!$B$1:$D$103,SMALL(IF(對照用!$B$1:$B$103=E204,ROW(對照用!$B$1:$B$103),"X"),MOD(ROW(),6)+1),3),"")</f>
        <v/>
      </c>
      <c r="H204" s="11"/>
      <c r="I204" s="227"/>
      <c r="J204" s="222"/>
      <c r="K204" s="230"/>
      <c r="L204" s="233"/>
      <c r="M204" s="207" t="str">
        <f t="shared" ref="M204" si="312">IF(L204="X","X",IF(L204&lt;&gt;0,L204+9,""))</f>
        <v/>
      </c>
      <c r="N204" s="207" t="str">
        <f t="shared" ref="N204" si="313">IF(L204="","",IF(L204="X","X",IF($E$2&lt;L204,"X
未達首次列計年度",IF($E$2&gt;M204,"X
已過審核範圍","V"))))</f>
        <v/>
      </c>
      <c r="O204" s="209"/>
      <c r="P204" s="211" t="str">
        <f t="shared" ref="P204" si="314">IF(N204="X
未達首次列計年度",0,IF(N204="X
已過審核範圍",0,IF(N204="X",0,IF(N204="","",IF(O204&lt;&gt;"",O204,I204)))))</f>
        <v/>
      </c>
      <c r="Q204" s="213"/>
    </row>
    <row r="205" spans="2:17" ht="13.95" customHeight="1" x14ac:dyDescent="0.3">
      <c r="B205" s="217" t="str">
        <f t="shared" si="3"/>
        <v/>
      </c>
      <c r="C205" s="220"/>
      <c r="D205" s="223"/>
      <c r="E205" s="223"/>
      <c r="F205" s="128"/>
      <c r="G205" s="57" t="str" cm="1">
        <f t="array" ref="G205">IFERROR(INDEX(對照用!$B$1:$D$103,SMALL(IF(對照用!$B$1:$B$103=E204,ROW(對照用!$B$1:$B$103),"X"),MOD(ROW(),6)+1),3),"")</f>
        <v/>
      </c>
      <c r="H205" s="12"/>
      <c r="I205" s="228"/>
      <c r="J205" s="223"/>
      <c r="K205" s="231"/>
      <c r="L205" s="161"/>
      <c r="M205" s="142"/>
      <c r="N205" s="142" t="str">
        <f t="shared" ref="N205" si="315">IF(L204="","",IF(L204="X","X",IF($E$2&lt;L204,"X
未達首次列計年度",IF($E$2&gt;M204,"X
已過審核範圍","V"))))</f>
        <v/>
      </c>
      <c r="O205" s="145"/>
      <c r="P205" s="110"/>
      <c r="Q205" s="214"/>
    </row>
    <row r="206" spans="2:17" ht="13.95" customHeight="1" x14ac:dyDescent="0.3">
      <c r="B206" s="217" t="str">
        <f t="shared" si="3"/>
        <v/>
      </c>
      <c r="C206" s="220"/>
      <c r="D206" s="223"/>
      <c r="E206" s="223"/>
      <c r="F206" s="128"/>
      <c r="G206" s="57" t="str" cm="1">
        <f t="array" ref="G206">IFERROR(INDEX(對照用!$B$1:$D$103,SMALL(IF(對照用!$B$1:$B$103=E204,ROW(對照用!$B$1:$B$103),"X"),MOD(ROW(),6)+1),3),"")</f>
        <v/>
      </c>
      <c r="H206" s="12"/>
      <c r="I206" s="228"/>
      <c r="J206" s="223"/>
      <c r="K206" s="231"/>
      <c r="L206" s="161"/>
      <c r="M206" s="142"/>
      <c r="N206" s="142" t="str">
        <f t="shared" ref="N206" si="316">IF(L204="","",IF(L204="X","X",IF($E$2&lt;L204,"X
未達首次列計年度",IF($E$2&gt;M204,"X
已過審核範圍","V"))))</f>
        <v/>
      </c>
      <c r="O206" s="145"/>
      <c r="P206" s="110"/>
      <c r="Q206" s="214"/>
    </row>
    <row r="207" spans="2:17" ht="13.95" customHeight="1" x14ac:dyDescent="0.3">
      <c r="B207" s="217" t="str">
        <f t="shared" si="3"/>
        <v/>
      </c>
      <c r="C207" s="220"/>
      <c r="D207" s="223"/>
      <c r="E207" s="223"/>
      <c r="F207" s="128"/>
      <c r="G207" s="57" t="str" cm="1">
        <f t="array" ref="G207">IFERROR(INDEX(對照用!$B$1:$D$103,SMALL(IF(對照用!$B$1:$B$103=E204,ROW(對照用!$B$1:$B$103),"X"),MOD(ROW(),6)+1),3),"")</f>
        <v/>
      </c>
      <c r="H207" s="12"/>
      <c r="I207" s="228"/>
      <c r="J207" s="223"/>
      <c r="K207" s="231"/>
      <c r="L207" s="161"/>
      <c r="M207" s="142"/>
      <c r="N207" s="142" t="str">
        <f t="shared" ref="N207" si="317">IF(L204="","",IF(L204="X","X",IF($E$2&lt;L204,"X
未達首次列計年度",IF($E$2&gt;M204,"X
已過審核範圍","V"))))</f>
        <v/>
      </c>
      <c r="O207" s="145"/>
      <c r="P207" s="110"/>
      <c r="Q207" s="214"/>
    </row>
    <row r="208" spans="2:17" ht="13.95" customHeight="1" x14ac:dyDescent="0.3">
      <c r="B208" s="217" t="str">
        <f t="shared" si="3"/>
        <v/>
      </c>
      <c r="C208" s="220"/>
      <c r="D208" s="223"/>
      <c r="E208" s="223"/>
      <c r="F208" s="128"/>
      <c r="G208" s="57" t="str" cm="1">
        <f t="array" ref="G208">IFERROR(INDEX(對照用!$B$1:$D$103,SMALL(IF(對照用!$B$1:$B$103=E204,ROW(對照用!$B$1:$B$103),"X"),MOD(ROW(),6)+1),3),"")</f>
        <v/>
      </c>
      <c r="H208" s="12"/>
      <c r="I208" s="228"/>
      <c r="J208" s="223"/>
      <c r="K208" s="231"/>
      <c r="L208" s="161"/>
      <c r="M208" s="142"/>
      <c r="N208" s="142" t="str">
        <f t="shared" ref="N208" si="318">IF(L204="","",IF(L204="X","X",IF($E$2&lt;L204,"X
未達首次列計年度",IF($E$2&gt;M204,"X
已過審核範圍","V"))))</f>
        <v/>
      </c>
      <c r="O208" s="145"/>
      <c r="P208" s="110"/>
      <c r="Q208" s="214"/>
    </row>
    <row r="209" spans="2:17" ht="13.95" customHeight="1" thickBot="1" x14ac:dyDescent="0.35">
      <c r="B209" s="218" t="str">
        <f t="shared" si="3"/>
        <v/>
      </c>
      <c r="C209" s="221"/>
      <c r="D209" s="224"/>
      <c r="E209" s="224"/>
      <c r="F209" s="226"/>
      <c r="G209" s="58" t="str" cm="1">
        <f t="array" ref="G209">IFERROR(INDEX(對照用!$B$1:$D$103,SMALL(IF(對照用!$B$1:$B$103=E204,ROW(對照用!$B$1:$B$103),"X"),MOD(ROW(),6)+1),3),"")</f>
        <v/>
      </c>
      <c r="H209" s="13"/>
      <c r="I209" s="229"/>
      <c r="J209" s="224"/>
      <c r="K209" s="232"/>
      <c r="L209" s="234"/>
      <c r="M209" s="208"/>
      <c r="N209" s="208" t="str">
        <f t="shared" ref="N209" si="319">IF(L204="","",IF(L204="X","X",IF($E$2&lt;L204,"X
未達首次列計年度",IF($E$2&gt;M204,"X
已過審核範圍","V"))))</f>
        <v/>
      </c>
      <c r="O209" s="210"/>
      <c r="P209" s="212"/>
      <c r="Q209" s="215"/>
    </row>
    <row r="210" spans="2:17" ht="13.95" customHeight="1" x14ac:dyDescent="0.3">
      <c r="B210" s="216" t="str">
        <f t="shared" ref="B210" si="320">IF(E210&lt;&gt;"",B204+1,"")</f>
        <v/>
      </c>
      <c r="C210" s="219" t="str">
        <f t="shared" ref="C210" si="321">IF(D210&lt;&gt;"",IF(D210&lt;$E$2,"舊","當"),"")</f>
        <v/>
      </c>
      <c r="D210" s="222"/>
      <c r="E210" s="222"/>
      <c r="F210" s="225" t="str">
        <f>_xlfn.IFNA(VLOOKUP(E210,對照用!$B:$C,2,0)," ")</f>
        <v xml:space="preserve"> </v>
      </c>
      <c r="G210" s="56" t="str" cm="1">
        <f t="array" ref="G210">IFERROR(INDEX(對照用!$B$1:$D$103,SMALL(IF(對照用!$B$1:$B$103=E210,ROW(對照用!$B$1:$B$103),"X"),MOD(ROW(),6)+1),3),"")</f>
        <v/>
      </c>
      <c r="H210" s="11"/>
      <c r="I210" s="227"/>
      <c r="J210" s="222"/>
      <c r="K210" s="230"/>
      <c r="L210" s="233"/>
      <c r="M210" s="207" t="str">
        <f t="shared" ref="M210" si="322">IF(L210="X","X",IF(L210&lt;&gt;0,L210+9,""))</f>
        <v/>
      </c>
      <c r="N210" s="207" t="str">
        <f t="shared" ref="N210" si="323">IF(L210="","",IF(L210="X","X",IF($E$2&lt;L210,"X
未達首次列計年度",IF($E$2&gt;M210,"X
已過審核範圍","V"))))</f>
        <v/>
      </c>
      <c r="O210" s="209"/>
      <c r="P210" s="211" t="str">
        <f t="shared" ref="P210" si="324">IF(N210="X
未達首次列計年度",0,IF(N210="X
已過審核範圍",0,IF(N210="X",0,IF(N210="","",IF(O210&lt;&gt;"",O210,I210)))))</f>
        <v/>
      </c>
      <c r="Q210" s="213"/>
    </row>
    <row r="211" spans="2:17" ht="13.95" customHeight="1" x14ac:dyDescent="0.3">
      <c r="B211" s="217" t="str">
        <f t="shared" si="3"/>
        <v/>
      </c>
      <c r="C211" s="220"/>
      <c r="D211" s="223"/>
      <c r="E211" s="223"/>
      <c r="F211" s="128"/>
      <c r="G211" s="57" t="str" cm="1">
        <f t="array" ref="G211">IFERROR(INDEX(對照用!$B$1:$D$103,SMALL(IF(對照用!$B$1:$B$103=E210,ROW(對照用!$B$1:$B$103),"X"),MOD(ROW(),6)+1),3),"")</f>
        <v/>
      </c>
      <c r="H211" s="12"/>
      <c r="I211" s="228"/>
      <c r="J211" s="223"/>
      <c r="K211" s="231"/>
      <c r="L211" s="161"/>
      <c r="M211" s="142"/>
      <c r="N211" s="142" t="str">
        <f t="shared" ref="N211" si="325">IF(L210="","",IF(L210="X","X",IF($E$2&lt;L210,"X
未達首次列計年度",IF($E$2&gt;M210,"X
已過審核範圍","V"))))</f>
        <v/>
      </c>
      <c r="O211" s="145"/>
      <c r="P211" s="110"/>
      <c r="Q211" s="214"/>
    </row>
    <row r="212" spans="2:17" ht="13.95" customHeight="1" x14ac:dyDescent="0.3">
      <c r="B212" s="217" t="str">
        <f t="shared" si="3"/>
        <v/>
      </c>
      <c r="C212" s="220"/>
      <c r="D212" s="223"/>
      <c r="E212" s="223"/>
      <c r="F212" s="128"/>
      <c r="G212" s="57" t="str" cm="1">
        <f t="array" ref="G212">IFERROR(INDEX(對照用!$B$1:$D$103,SMALL(IF(對照用!$B$1:$B$103=E210,ROW(對照用!$B$1:$B$103),"X"),MOD(ROW(),6)+1),3),"")</f>
        <v/>
      </c>
      <c r="H212" s="12"/>
      <c r="I212" s="228"/>
      <c r="J212" s="223"/>
      <c r="K212" s="231"/>
      <c r="L212" s="161"/>
      <c r="M212" s="142"/>
      <c r="N212" s="142" t="str">
        <f t="shared" ref="N212" si="326">IF(L210="","",IF(L210="X","X",IF($E$2&lt;L210,"X
未達首次列計年度",IF($E$2&gt;M210,"X
已過審核範圍","V"))))</f>
        <v/>
      </c>
      <c r="O212" s="145"/>
      <c r="P212" s="110"/>
      <c r="Q212" s="214"/>
    </row>
    <row r="213" spans="2:17" ht="13.95" customHeight="1" x14ac:dyDescent="0.3">
      <c r="B213" s="217" t="str">
        <f t="shared" si="3"/>
        <v/>
      </c>
      <c r="C213" s="220"/>
      <c r="D213" s="223"/>
      <c r="E213" s="223"/>
      <c r="F213" s="128"/>
      <c r="G213" s="57" t="str" cm="1">
        <f t="array" ref="G213">IFERROR(INDEX(對照用!$B$1:$D$103,SMALL(IF(對照用!$B$1:$B$103=E210,ROW(對照用!$B$1:$B$103),"X"),MOD(ROW(),6)+1),3),"")</f>
        <v/>
      </c>
      <c r="H213" s="12"/>
      <c r="I213" s="228"/>
      <c r="J213" s="223"/>
      <c r="K213" s="231"/>
      <c r="L213" s="161"/>
      <c r="M213" s="142"/>
      <c r="N213" s="142" t="str">
        <f t="shared" ref="N213" si="327">IF(L210="","",IF(L210="X","X",IF($E$2&lt;L210,"X
未達首次列計年度",IF($E$2&gt;M210,"X
已過審核範圍","V"))))</f>
        <v/>
      </c>
      <c r="O213" s="145"/>
      <c r="P213" s="110"/>
      <c r="Q213" s="214"/>
    </row>
    <row r="214" spans="2:17" ht="13.95" customHeight="1" x14ac:dyDescent="0.3">
      <c r="B214" s="217" t="str">
        <f t="shared" si="3"/>
        <v/>
      </c>
      <c r="C214" s="220"/>
      <c r="D214" s="223"/>
      <c r="E214" s="223"/>
      <c r="F214" s="128"/>
      <c r="G214" s="57" t="str" cm="1">
        <f t="array" ref="G214">IFERROR(INDEX(對照用!$B$1:$D$103,SMALL(IF(對照用!$B$1:$B$103=E210,ROW(對照用!$B$1:$B$103),"X"),MOD(ROW(),6)+1),3),"")</f>
        <v/>
      </c>
      <c r="H214" s="12"/>
      <c r="I214" s="228"/>
      <c r="J214" s="223"/>
      <c r="K214" s="231"/>
      <c r="L214" s="161"/>
      <c r="M214" s="142"/>
      <c r="N214" s="142" t="str">
        <f t="shared" ref="N214" si="328">IF(L210="","",IF(L210="X","X",IF($E$2&lt;L210,"X
未達首次列計年度",IF($E$2&gt;M210,"X
已過審核範圍","V"))))</f>
        <v/>
      </c>
      <c r="O214" s="145"/>
      <c r="P214" s="110"/>
      <c r="Q214" s="214"/>
    </row>
    <row r="215" spans="2:17" ht="13.95" customHeight="1" thickBot="1" x14ac:dyDescent="0.35">
      <c r="B215" s="218" t="str">
        <f t="shared" si="3"/>
        <v/>
      </c>
      <c r="C215" s="221"/>
      <c r="D215" s="224"/>
      <c r="E215" s="224"/>
      <c r="F215" s="226"/>
      <c r="G215" s="58" t="str" cm="1">
        <f t="array" ref="G215">IFERROR(INDEX(對照用!$B$1:$D$103,SMALL(IF(對照用!$B$1:$B$103=E210,ROW(對照用!$B$1:$B$103),"X"),MOD(ROW(),6)+1),3),"")</f>
        <v/>
      </c>
      <c r="H215" s="13"/>
      <c r="I215" s="229"/>
      <c r="J215" s="224"/>
      <c r="K215" s="232"/>
      <c r="L215" s="234"/>
      <c r="M215" s="208"/>
      <c r="N215" s="208" t="str">
        <f t="shared" ref="N215" si="329">IF(L210="","",IF(L210="X","X",IF($E$2&lt;L210,"X
未達首次列計年度",IF($E$2&gt;M210,"X
已過審核範圍","V"))))</f>
        <v/>
      </c>
      <c r="O215" s="210"/>
      <c r="P215" s="212"/>
      <c r="Q215" s="215"/>
    </row>
    <row r="216" spans="2:17" ht="13.95" customHeight="1" x14ac:dyDescent="0.3">
      <c r="B216" s="216" t="str">
        <f t="shared" ref="B216" si="330">IF(E216&lt;&gt;"",B210+1,"")</f>
        <v/>
      </c>
      <c r="C216" s="219" t="str">
        <f t="shared" ref="C216" si="331">IF(D216&lt;&gt;"",IF(D216&lt;$E$2,"舊","當"),"")</f>
        <v/>
      </c>
      <c r="D216" s="222"/>
      <c r="E216" s="222"/>
      <c r="F216" s="225" t="str">
        <f>_xlfn.IFNA(VLOOKUP(E216,對照用!$B:$C,2,0)," ")</f>
        <v xml:space="preserve"> </v>
      </c>
      <c r="G216" s="56" t="str" cm="1">
        <f t="array" ref="G216">IFERROR(INDEX(對照用!$B$1:$D$103,SMALL(IF(對照用!$B$1:$B$103=E216,ROW(對照用!$B$1:$B$103),"X"),MOD(ROW(),6)+1),3),"")</f>
        <v/>
      </c>
      <c r="H216" s="11"/>
      <c r="I216" s="227"/>
      <c r="J216" s="222"/>
      <c r="K216" s="230"/>
      <c r="L216" s="233"/>
      <c r="M216" s="207" t="str">
        <f t="shared" ref="M216" si="332">IF(L216="X","X",IF(L216&lt;&gt;0,L216+9,""))</f>
        <v/>
      </c>
      <c r="N216" s="207" t="str">
        <f t="shared" ref="N216" si="333">IF(L216="","",IF(L216="X","X",IF($E$2&lt;L216,"X
未達首次列計年度",IF($E$2&gt;M216,"X
已過審核範圍","V"))))</f>
        <v/>
      </c>
      <c r="O216" s="209"/>
      <c r="P216" s="211" t="str">
        <f t="shared" ref="P216" si="334">IF(N216="X
未達首次列計年度",0,IF(N216="X
已過審核範圍",0,IF(N216="X",0,IF(N216="","",IF(O216&lt;&gt;"",O216,I216)))))</f>
        <v/>
      </c>
      <c r="Q216" s="213"/>
    </row>
    <row r="217" spans="2:17" ht="13.95" customHeight="1" x14ac:dyDescent="0.3">
      <c r="B217" s="217" t="str">
        <f t="shared" si="3"/>
        <v/>
      </c>
      <c r="C217" s="220"/>
      <c r="D217" s="223"/>
      <c r="E217" s="223"/>
      <c r="F217" s="128"/>
      <c r="G217" s="57" t="str" cm="1">
        <f t="array" ref="G217">IFERROR(INDEX(對照用!$B$1:$D$103,SMALL(IF(對照用!$B$1:$B$103=E216,ROW(對照用!$B$1:$B$103),"X"),MOD(ROW(),6)+1),3),"")</f>
        <v/>
      </c>
      <c r="H217" s="12"/>
      <c r="I217" s="228"/>
      <c r="J217" s="223"/>
      <c r="K217" s="231"/>
      <c r="L217" s="161"/>
      <c r="M217" s="142"/>
      <c r="N217" s="142" t="str">
        <f t="shared" ref="N217" si="335">IF(L216="","",IF(L216="X","X",IF($E$2&lt;L216,"X
未達首次列計年度",IF($E$2&gt;M216,"X
已過審核範圍","V"))))</f>
        <v/>
      </c>
      <c r="O217" s="145"/>
      <c r="P217" s="110"/>
      <c r="Q217" s="214"/>
    </row>
    <row r="218" spans="2:17" ht="13.95" customHeight="1" x14ac:dyDescent="0.3">
      <c r="B218" s="217" t="str">
        <f t="shared" si="3"/>
        <v/>
      </c>
      <c r="C218" s="220"/>
      <c r="D218" s="223"/>
      <c r="E218" s="223"/>
      <c r="F218" s="128"/>
      <c r="G218" s="57" t="str" cm="1">
        <f t="array" ref="G218">IFERROR(INDEX(對照用!$B$1:$D$103,SMALL(IF(對照用!$B$1:$B$103=E216,ROW(對照用!$B$1:$B$103),"X"),MOD(ROW(),6)+1),3),"")</f>
        <v/>
      </c>
      <c r="H218" s="12"/>
      <c r="I218" s="228"/>
      <c r="J218" s="223"/>
      <c r="K218" s="231"/>
      <c r="L218" s="161"/>
      <c r="M218" s="142"/>
      <c r="N218" s="142" t="str">
        <f t="shared" ref="N218" si="336">IF(L216="","",IF(L216="X","X",IF($E$2&lt;L216,"X
未達首次列計年度",IF($E$2&gt;M216,"X
已過審核範圍","V"))))</f>
        <v/>
      </c>
      <c r="O218" s="145"/>
      <c r="P218" s="110"/>
      <c r="Q218" s="214"/>
    </row>
    <row r="219" spans="2:17" ht="13.95" customHeight="1" x14ac:dyDescent="0.3">
      <c r="B219" s="217" t="str">
        <f t="shared" si="3"/>
        <v/>
      </c>
      <c r="C219" s="220"/>
      <c r="D219" s="223"/>
      <c r="E219" s="223"/>
      <c r="F219" s="128"/>
      <c r="G219" s="57" t="str" cm="1">
        <f t="array" ref="G219">IFERROR(INDEX(對照用!$B$1:$D$103,SMALL(IF(對照用!$B$1:$B$103=E216,ROW(對照用!$B$1:$B$103),"X"),MOD(ROW(),6)+1),3),"")</f>
        <v/>
      </c>
      <c r="H219" s="12"/>
      <c r="I219" s="228"/>
      <c r="J219" s="223"/>
      <c r="K219" s="231"/>
      <c r="L219" s="161"/>
      <c r="M219" s="142"/>
      <c r="N219" s="142" t="str">
        <f t="shared" ref="N219" si="337">IF(L216="","",IF(L216="X","X",IF($E$2&lt;L216,"X
未達首次列計年度",IF($E$2&gt;M216,"X
已過審核範圍","V"))))</f>
        <v/>
      </c>
      <c r="O219" s="145"/>
      <c r="P219" s="110"/>
      <c r="Q219" s="214"/>
    </row>
    <row r="220" spans="2:17" ht="13.95" customHeight="1" x14ac:dyDescent="0.3">
      <c r="B220" s="217" t="str">
        <f t="shared" si="3"/>
        <v/>
      </c>
      <c r="C220" s="220"/>
      <c r="D220" s="223"/>
      <c r="E220" s="223"/>
      <c r="F220" s="128"/>
      <c r="G220" s="57" t="str" cm="1">
        <f t="array" ref="G220">IFERROR(INDEX(對照用!$B$1:$D$103,SMALL(IF(對照用!$B$1:$B$103=E216,ROW(對照用!$B$1:$B$103),"X"),MOD(ROW(),6)+1),3),"")</f>
        <v/>
      </c>
      <c r="H220" s="12"/>
      <c r="I220" s="228"/>
      <c r="J220" s="223"/>
      <c r="K220" s="231"/>
      <c r="L220" s="161"/>
      <c r="M220" s="142"/>
      <c r="N220" s="142" t="str">
        <f t="shared" ref="N220" si="338">IF(L216="","",IF(L216="X","X",IF($E$2&lt;L216,"X
未達首次列計年度",IF($E$2&gt;M216,"X
已過審核範圍","V"))))</f>
        <v/>
      </c>
      <c r="O220" s="145"/>
      <c r="P220" s="110"/>
      <c r="Q220" s="214"/>
    </row>
    <row r="221" spans="2:17" ht="13.95" customHeight="1" thickBot="1" x14ac:dyDescent="0.35">
      <c r="B221" s="218" t="str">
        <f t="shared" si="3"/>
        <v/>
      </c>
      <c r="C221" s="221"/>
      <c r="D221" s="224"/>
      <c r="E221" s="224"/>
      <c r="F221" s="226"/>
      <c r="G221" s="58" t="str" cm="1">
        <f t="array" ref="G221">IFERROR(INDEX(對照用!$B$1:$D$103,SMALL(IF(對照用!$B$1:$B$103=E216,ROW(對照用!$B$1:$B$103),"X"),MOD(ROW(),6)+1),3),"")</f>
        <v/>
      </c>
      <c r="H221" s="13"/>
      <c r="I221" s="229"/>
      <c r="J221" s="224"/>
      <c r="K221" s="232"/>
      <c r="L221" s="234"/>
      <c r="M221" s="208"/>
      <c r="N221" s="208" t="str">
        <f t="shared" ref="N221" si="339">IF(L216="","",IF(L216="X","X",IF($E$2&lt;L216,"X
未達首次列計年度",IF($E$2&gt;M216,"X
已過審核範圍","V"))))</f>
        <v/>
      </c>
      <c r="O221" s="210"/>
      <c r="P221" s="212"/>
      <c r="Q221" s="215"/>
    </row>
    <row r="222" spans="2:17" ht="13.95" customHeight="1" x14ac:dyDescent="0.3">
      <c r="B222" s="216" t="str">
        <f t="shared" ref="B222" si="340">IF(E222&lt;&gt;"",B216+1,"")</f>
        <v/>
      </c>
      <c r="C222" s="219" t="str">
        <f t="shared" ref="C222" si="341">IF(D222&lt;&gt;"",IF(D222&lt;$E$2,"舊","當"),"")</f>
        <v/>
      </c>
      <c r="D222" s="222"/>
      <c r="E222" s="222"/>
      <c r="F222" s="225" t="str">
        <f>_xlfn.IFNA(VLOOKUP(E222,對照用!$B:$C,2,0)," ")</f>
        <v xml:space="preserve"> </v>
      </c>
      <c r="G222" s="56" t="str" cm="1">
        <f t="array" ref="G222">IFERROR(INDEX(對照用!$B$1:$D$103,SMALL(IF(對照用!$B$1:$B$103=E222,ROW(對照用!$B$1:$B$103),"X"),MOD(ROW(),6)+1),3),"")</f>
        <v/>
      </c>
      <c r="H222" s="11"/>
      <c r="I222" s="227"/>
      <c r="J222" s="222"/>
      <c r="K222" s="230"/>
      <c r="L222" s="233"/>
      <c r="M222" s="207" t="str">
        <f t="shared" ref="M222" si="342">IF(L222="X","X",IF(L222&lt;&gt;0,L222+9,""))</f>
        <v/>
      </c>
      <c r="N222" s="207" t="str">
        <f t="shared" ref="N222" si="343">IF(L222="","",IF(L222="X","X",IF($E$2&lt;L222,"X
未達首次列計年度",IF($E$2&gt;M222,"X
已過審核範圍","V"))))</f>
        <v/>
      </c>
      <c r="O222" s="209"/>
      <c r="P222" s="211" t="str">
        <f t="shared" ref="P222" si="344">IF(N222="X
未達首次列計年度",0,IF(N222="X
已過審核範圍",0,IF(N222="X",0,IF(N222="","",IF(O222&lt;&gt;"",O222,I222)))))</f>
        <v/>
      </c>
      <c r="Q222" s="213"/>
    </row>
    <row r="223" spans="2:17" ht="13.95" customHeight="1" x14ac:dyDescent="0.3">
      <c r="B223" s="217" t="str">
        <f t="shared" si="3"/>
        <v/>
      </c>
      <c r="C223" s="220"/>
      <c r="D223" s="223"/>
      <c r="E223" s="223"/>
      <c r="F223" s="128"/>
      <c r="G223" s="57" t="str" cm="1">
        <f t="array" ref="G223">IFERROR(INDEX(對照用!$B$1:$D$103,SMALL(IF(對照用!$B$1:$B$103=E222,ROW(對照用!$B$1:$B$103),"X"),MOD(ROW(),6)+1),3),"")</f>
        <v/>
      </c>
      <c r="H223" s="12"/>
      <c r="I223" s="228"/>
      <c r="J223" s="223"/>
      <c r="K223" s="231"/>
      <c r="L223" s="161"/>
      <c r="M223" s="142"/>
      <c r="N223" s="142" t="str">
        <f t="shared" ref="N223" si="345">IF(L222="","",IF(L222="X","X",IF($E$2&lt;L222,"X
未達首次列計年度",IF($E$2&gt;M222,"X
已過審核範圍","V"))))</f>
        <v/>
      </c>
      <c r="O223" s="145"/>
      <c r="P223" s="110"/>
      <c r="Q223" s="214"/>
    </row>
    <row r="224" spans="2:17" ht="13.95" customHeight="1" x14ac:dyDescent="0.3">
      <c r="B224" s="217" t="str">
        <f t="shared" si="3"/>
        <v/>
      </c>
      <c r="C224" s="220"/>
      <c r="D224" s="223"/>
      <c r="E224" s="223"/>
      <c r="F224" s="128"/>
      <c r="G224" s="57" t="str" cm="1">
        <f t="array" ref="G224">IFERROR(INDEX(對照用!$B$1:$D$103,SMALL(IF(對照用!$B$1:$B$103=E222,ROW(對照用!$B$1:$B$103),"X"),MOD(ROW(),6)+1),3),"")</f>
        <v/>
      </c>
      <c r="H224" s="12"/>
      <c r="I224" s="228"/>
      <c r="J224" s="223"/>
      <c r="K224" s="231"/>
      <c r="L224" s="161"/>
      <c r="M224" s="142"/>
      <c r="N224" s="142" t="str">
        <f t="shared" ref="N224" si="346">IF(L222="","",IF(L222="X","X",IF($E$2&lt;L222,"X
未達首次列計年度",IF($E$2&gt;M222,"X
已過審核範圍","V"))))</f>
        <v/>
      </c>
      <c r="O224" s="145"/>
      <c r="P224" s="110"/>
      <c r="Q224" s="214"/>
    </row>
    <row r="225" spans="2:17" ht="13.95" customHeight="1" x14ac:dyDescent="0.3">
      <c r="B225" s="217" t="str">
        <f t="shared" si="3"/>
        <v/>
      </c>
      <c r="C225" s="220"/>
      <c r="D225" s="223"/>
      <c r="E225" s="223"/>
      <c r="F225" s="128"/>
      <c r="G225" s="57" t="str" cm="1">
        <f t="array" ref="G225">IFERROR(INDEX(對照用!$B$1:$D$103,SMALL(IF(對照用!$B$1:$B$103=E222,ROW(對照用!$B$1:$B$103),"X"),MOD(ROW(),6)+1),3),"")</f>
        <v/>
      </c>
      <c r="H225" s="12"/>
      <c r="I225" s="228"/>
      <c r="J225" s="223"/>
      <c r="K225" s="231"/>
      <c r="L225" s="161"/>
      <c r="M225" s="142"/>
      <c r="N225" s="142" t="str">
        <f t="shared" ref="N225" si="347">IF(L222="","",IF(L222="X","X",IF($E$2&lt;L222,"X
未達首次列計年度",IF($E$2&gt;M222,"X
已過審核範圍","V"))))</f>
        <v/>
      </c>
      <c r="O225" s="145"/>
      <c r="P225" s="110"/>
      <c r="Q225" s="214"/>
    </row>
    <row r="226" spans="2:17" ht="13.95" customHeight="1" x14ac:dyDescent="0.3">
      <c r="B226" s="217" t="str">
        <f t="shared" si="3"/>
        <v/>
      </c>
      <c r="C226" s="220"/>
      <c r="D226" s="223"/>
      <c r="E226" s="223"/>
      <c r="F226" s="128"/>
      <c r="G226" s="57" t="str" cm="1">
        <f t="array" ref="G226">IFERROR(INDEX(對照用!$B$1:$D$103,SMALL(IF(對照用!$B$1:$B$103=E222,ROW(對照用!$B$1:$B$103),"X"),MOD(ROW(),6)+1),3),"")</f>
        <v/>
      </c>
      <c r="H226" s="12"/>
      <c r="I226" s="228"/>
      <c r="J226" s="223"/>
      <c r="K226" s="231"/>
      <c r="L226" s="161"/>
      <c r="M226" s="142"/>
      <c r="N226" s="142" t="str">
        <f t="shared" ref="N226" si="348">IF(L222="","",IF(L222="X","X",IF($E$2&lt;L222,"X
未達首次列計年度",IF($E$2&gt;M222,"X
已過審核範圍","V"))))</f>
        <v/>
      </c>
      <c r="O226" s="145"/>
      <c r="P226" s="110"/>
      <c r="Q226" s="214"/>
    </row>
    <row r="227" spans="2:17" ht="13.95" customHeight="1" thickBot="1" x14ac:dyDescent="0.35">
      <c r="B227" s="218" t="str">
        <f t="shared" si="3"/>
        <v/>
      </c>
      <c r="C227" s="221"/>
      <c r="D227" s="224"/>
      <c r="E227" s="224"/>
      <c r="F227" s="226"/>
      <c r="G227" s="58" t="str" cm="1">
        <f t="array" ref="G227">IFERROR(INDEX(對照用!$B$1:$D$103,SMALL(IF(對照用!$B$1:$B$103=E222,ROW(對照用!$B$1:$B$103),"X"),MOD(ROW(),6)+1),3),"")</f>
        <v/>
      </c>
      <c r="H227" s="13"/>
      <c r="I227" s="229"/>
      <c r="J227" s="224"/>
      <c r="K227" s="232"/>
      <c r="L227" s="234"/>
      <c r="M227" s="208"/>
      <c r="N227" s="208" t="str">
        <f t="shared" ref="N227" si="349">IF(L222="","",IF(L222="X","X",IF($E$2&lt;L222,"X
未達首次列計年度",IF($E$2&gt;M222,"X
已過審核範圍","V"))))</f>
        <v/>
      </c>
      <c r="O227" s="210"/>
      <c r="P227" s="212"/>
      <c r="Q227" s="215"/>
    </row>
    <row r="228" spans="2:17" ht="13.95" customHeight="1" x14ac:dyDescent="0.3">
      <c r="B228" s="216" t="str">
        <f t="shared" ref="B228" si="350">IF(E228&lt;&gt;"",B222+1,"")</f>
        <v/>
      </c>
      <c r="C228" s="219" t="str">
        <f t="shared" ref="C228" si="351">IF(D228&lt;&gt;"",IF(D228&lt;$E$2,"舊","當"),"")</f>
        <v/>
      </c>
      <c r="D228" s="222"/>
      <c r="E228" s="222"/>
      <c r="F228" s="225" t="str">
        <f>_xlfn.IFNA(VLOOKUP(E228,對照用!$B:$C,2,0)," ")</f>
        <v xml:space="preserve"> </v>
      </c>
      <c r="G228" s="56" t="str" cm="1">
        <f t="array" ref="G228">IFERROR(INDEX(對照用!$B$1:$D$103,SMALL(IF(對照用!$B$1:$B$103=E228,ROW(對照用!$B$1:$B$103),"X"),MOD(ROW(),6)+1),3),"")</f>
        <v/>
      </c>
      <c r="H228" s="11"/>
      <c r="I228" s="227"/>
      <c r="J228" s="222"/>
      <c r="K228" s="230"/>
      <c r="L228" s="233"/>
      <c r="M228" s="207" t="str">
        <f t="shared" ref="M228" si="352">IF(L228="X","X",IF(L228&lt;&gt;0,L228+9,""))</f>
        <v/>
      </c>
      <c r="N228" s="207" t="str">
        <f t="shared" ref="N228" si="353">IF(L228="","",IF(L228="X","X",IF($E$2&lt;L228,"X
未達首次列計年度",IF($E$2&gt;M228,"X
已過審核範圍","V"))))</f>
        <v/>
      </c>
      <c r="O228" s="209"/>
      <c r="P228" s="211" t="str">
        <f t="shared" ref="P228" si="354">IF(N228="X
未達首次列計年度",0,IF(N228="X
已過審核範圍",0,IF(N228="X",0,IF(N228="","",IF(O228&lt;&gt;"",O228,I228)))))</f>
        <v/>
      </c>
      <c r="Q228" s="213"/>
    </row>
    <row r="229" spans="2:17" ht="13.95" customHeight="1" x14ac:dyDescent="0.3">
      <c r="B229" s="217" t="str">
        <f t="shared" si="3"/>
        <v/>
      </c>
      <c r="C229" s="220"/>
      <c r="D229" s="223"/>
      <c r="E229" s="223"/>
      <c r="F229" s="128"/>
      <c r="G229" s="57" t="str" cm="1">
        <f t="array" ref="G229">IFERROR(INDEX(對照用!$B$1:$D$103,SMALL(IF(對照用!$B$1:$B$103=E228,ROW(對照用!$B$1:$B$103),"X"),MOD(ROW(),6)+1),3),"")</f>
        <v/>
      </c>
      <c r="H229" s="12"/>
      <c r="I229" s="228"/>
      <c r="J229" s="223"/>
      <c r="K229" s="231"/>
      <c r="L229" s="161"/>
      <c r="M229" s="142"/>
      <c r="N229" s="142" t="str">
        <f t="shared" ref="N229" si="355">IF(L228="","",IF(L228="X","X",IF($E$2&lt;L228,"X
未達首次列計年度",IF($E$2&gt;M228,"X
已過審核範圍","V"))))</f>
        <v/>
      </c>
      <c r="O229" s="145"/>
      <c r="P229" s="110"/>
      <c r="Q229" s="214"/>
    </row>
    <row r="230" spans="2:17" ht="13.95" customHeight="1" x14ac:dyDescent="0.3">
      <c r="B230" s="217" t="str">
        <f t="shared" si="3"/>
        <v/>
      </c>
      <c r="C230" s="220"/>
      <c r="D230" s="223"/>
      <c r="E230" s="223"/>
      <c r="F230" s="128"/>
      <c r="G230" s="57" t="str" cm="1">
        <f t="array" ref="G230">IFERROR(INDEX(對照用!$B$1:$D$103,SMALL(IF(對照用!$B$1:$B$103=E228,ROW(對照用!$B$1:$B$103),"X"),MOD(ROW(),6)+1),3),"")</f>
        <v/>
      </c>
      <c r="H230" s="12"/>
      <c r="I230" s="228"/>
      <c r="J230" s="223"/>
      <c r="K230" s="231"/>
      <c r="L230" s="161"/>
      <c r="M230" s="142"/>
      <c r="N230" s="142" t="str">
        <f t="shared" ref="N230" si="356">IF(L228="","",IF(L228="X","X",IF($E$2&lt;L228,"X
未達首次列計年度",IF($E$2&gt;M228,"X
已過審核範圍","V"))))</f>
        <v/>
      </c>
      <c r="O230" s="145"/>
      <c r="P230" s="110"/>
      <c r="Q230" s="214"/>
    </row>
    <row r="231" spans="2:17" ht="13.95" customHeight="1" x14ac:dyDescent="0.3">
      <c r="B231" s="217" t="str">
        <f t="shared" si="3"/>
        <v/>
      </c>
      <c r="C231" s="220"/>
      <c r="D231" s="223"/>
      <c r="E231" s="223"/>
      <c r="F231" s="128"/>
      <c r="G231" s="57" t="str" cm="1">
        <f t="array" ref="G231">IFERROR(INDEX(對照用!$B$1:$D$103,SMALL(IF(對照用!$B$1:$B$103=E228,ROW(對照用!$B$1:$B$103),"X"),MOD(ROW(),6)+1),3),"")</f>
        <v/>
      </c>
      <c r="H231" s="12"/>
      <c r="I231" s="228"/>
      <c r="J231" s="223"/>
      <c r="K231" s="231"/>
      <c r="L231" s="161"/>
      <c r="M231" s="142"/>
      <c r="N231" s="142" t="str">
        <f t="shared" ref="N231" si="357">IF(L228="","",IF(L228="X","X",IF($E$2&lt;L228,"X
未達首次列計年度",IF($E$2&gt;M228,"X
已過審核範圍","V"))))</f>
        <v/>
      </c>
      <c r="O231" s="145"/>
      <c r="P231" s="110"/>
      <c r="Q231" s="214"/>
    </row>
    <row r="232" spans="2:17" ht="13.95" customHeight="1" x14ac:dyDescent="0.3">
      <c r="B232" s="217" t="str">
        <f t="shared" si="3"/>
        <v/>
      </c>
      <c r="C232" s="220"/>
      <c r="D232" s="223"/>
      <c r="E232" s="223"/>
      <c r="F232" s="128"/>
      <c r="G232" s="57" t="str" cm="1">
        <f t="array" ref="G232">IFERROR(INDEX(對照用!$B$1:$D$103,SMALL(IF(對照用!$B$1:$B$103=E228,ROW(對照用!$B$1:$B$103),"X"),MOD(ROW(),6)+1),3),"")</f>
        <v/>
      </c>
      <c r="H232" s="12"/>
      <c r="I232" s="228"/>
      <c r="J232" s="223"/>
      <c r="K232" s="231"/>
      <c r="L232" s="161"/>
      <c r="M232" s="142"/>
      <c r="N232" s="142" t="str">
        <f t="shared" ref="N232" si="358">IF(L228="","",IF(L228="X","X",IF($E$2&lt;L228,"X
未達首次列計年度",IF($E$2&gt;M228,"X
已過審核範圍","V"))))</f>
        <v/>
      </c>
      <c r="O232" s="145"/>
      <c r="P232" s="110"/>
      <c r="Q232" s="214"/>
    </row>
    <row r="233" spans="2:17" ht="13.95" customHeight="1" thickBot="1" x14ac:dyDescent="0.35">
      <c r="B233" s="218" t="str">
        <f t="shared" si="3"/>
        <v/>
      </c>
      <c r="C233" s="221"/>
      <c r="D233" s="224"/>
      <c r="E233" s="224"/>
      <c r="F233" s="226"/>
      <c r="G233" s="58" t="str" cm="1">
        <f t="array" ref="G233">IFERROR(INDEX(對照用!$B$1:$D$103,SMALL(IF(對照用!$B$1:$B$103=E228,ROW(對照用!$B$1:$B$103),"X"),MOD(ROW(),6)+1),3),"")</f>
        <v/>
      </c>
      <c r="H233" s="13"/>
      <c r="I233" s="229"/>
      <c r="J233" s="224"/>
      <c r="K233" s="232"/>
      <c r="L233" s="234"/>
      <c r="M233" s="208"/>
      <c r="N233" s="208" t="str">
        <f t="shared" ref="N233" si="359">IF(L228="","",IF(L228="X","X",IF($E$2&lt;L228,"X
未達首次列計年度",IF($E$2&gt;M228,"X
已過審核範圍","V"))))</f>
        <v/>
      </c>
      <c r="O233" s="210"/>
      <c r="P233" s="212"/>
      <c r="Q233" s="215"/>
    </row>
    <row r="234" spans="2:17" ht="13.95" customHeight="1" x14ac:dyDescent="0.3">
      <c r="B234" s="216" t="str">
        <f t="shared" ref="B234" si="360">IF(E234&lt;&gt;"",B228+1,"")</f>
        <v/>
      </c>
      <c r="C234" s="219" t="str">
        <f t="shared" ref="C234" si="361">IF(D234&lt;&gt;"",IF(D234&lt;$E$2,"舊","當"),"")</f>
        <v/>
      </c>
      <c r="D234" s="222"/>
      <c r="E234" s="222"/>
      <c r="F234" s="225" t="str">
        <f>_xlfn.IFNA(VLOOKUP(E234,對照用!$B:$C,2,0)," ")</f>
        <v xml:space="preserve"> </v>
      </c>
      <c r="G234" s="56" t="str" cm="1">
        <f t="array" ref="G234">IFERROR(INDEX(對照用!$B$1:$D$103,SMALL(IF(對照用!$B$1:$B$103=E234,ROW(對照用!$B$1:$B$103),"X"),MOD(ROW(),6)+1),3),"")</f>
        <v/>
      </c>
      <c r="H234" s="11"/>
      <c r="I234" s="227"/>
      <c r="J234" s="222"/>
      <c r="K234" s="230"/>
      <c r="L234" s="233"/>
      <c r="M234" s="207" t="str">
        <f t="shared" ref="M234" si="362">IF(L234="X","X",IF(L234&lt;&gt;0,L234+9,""))</f>
        <v/>
      </c>
      <c r="N234" s="207" t="str">
        <f t="shared" ref="N234" si="363">IF(L234="","",IF(L234="X","X",IF($E$2&lt;L234,"X
未達首次列計年度",IF($E$2&gt;M234,"X
已過審核範圍","V"))))</f>
        <v/>
      </c>
      <c r="O234" s="209"/>
      <c r="P234" s="211" t="str">
        <f t="shared" ref="P234" si="364">IF(N234="X
未達首次列計年度",0,IF(N234="X
已過審核範圍",0,IF(N234="X",0,IF(N234="","",IF(O234&lt;&gt;"",O234,I234)))))</f>
        <v/>
      </c>
      <c r="Q234" s="213"/>
    </row>
    <row r="235" spans="2:17" ht="13.95" customHeight="1" x14ac:dyDescent="0.3">
      <c r="B235" s="217" t="str">
        <f t="shared" si="3"/>
        <v/>
      </c>
      <c r="C235" s="220"/>
      <c r="D235" s="223"/>
      <c r="E235" s="223"/>
      <c r="F235" s="128"/>
      <c r="G235" s="57" t="str" cm="1">
        <f t="array" ref="G235">IFERROR(INDEX(對照用!$B$1:$D$103,SMALL(IF(對照用!$B$1:$B$103=E234,ROW(對照用!$B$1:$B$103),"X"),MOD(ROW(),6)+1),3),"")</f>
        <v/>
      </c>
      <c r="H235" s="12"/>
      <c r="I235" s="228"/>
      <c r="J235" s="223"/>
      <c r="K235" s="231"/>
      <c r="L235" s="161"/>
      <c r="M235" s="142"/>
      <c r="N235" s="142" t="str">
        <f t="shared" ref="N235" si="365">IF(L234="","",IF(L234="X","X",IF($E$2&lt;L234,"X
未達首次列計年度",IF($E$2&gt;M234,"X
已過審核範圍","V"))))</f>
        <v/>
      </c>
      <c r="O235" s="145"/>
      <c r="P235" s="110"/>
      <c r="Q235" s="214"/>
    </row>
    <row r="236" spans="2:17" ht="13.95" customHeight="1" x14ac:dyDescent="0.3">
      <c r="B236" s="217" t="str">
        <f t="shared" si="3"/>
        <v/>
      </c>
      <c r="C236" s="220"/>
      <c r="D236" s="223"/>
      <c r="E236" s="223"/>
      <c r="F236" s="128"/>
      <c r="G236" s="57" t="str" cm="1">
        <f t="array" ref="G236">IFERROR(INDEX(對照用!$B$1:$D$103,SMALL(IF(對照用!$B$1:$B$103=E234,ROW(對照用!$B$1:$B$103),"X"),MOD(ROW(),6)+1),3),"")</f>
        <v/>
      </c>
      <c r="H236" s="12"/>
      <c r="I236" s="228"/>
      <c r="J236" s="223"/>
      <c r="K236" s="231"/>
      <c r="L236" s="161"/>
      <c r="M236" s="142"/>
      <c r="N236" s="142" t="str">
        <f t="shared" ref="N236" si="366">IF(L234="","",IF(L234="X","X",IF($E$2&lt;L234,"X
未達首次列計年度",IF($E$2&gt;M234,"X
已過審核範圍","V"))))</f>
        <v/>
      </c>
      <c r="O236" s="145"/>
      <c r="P236" s="110"/>
      <c r="Q236" s="214"/>
    </row>
    <row r="237" spans="2:17" ht="13.95" customHeight="1" x14ac:dyDescent="0.3">
      <c r="B237" s="217" t="str">
        <f t="shared" si="3"/>
        <v/>
      </c>
      <c r="C237" s="220"/>
      <c r="D237" s="223"/>
      <c r="E237" s="223"/>
      <c r="F237" s="128"/>
      <c r="G237" s="57" t="str" cm="1">
        <f t="array" ref="G237">IFERROR(INDEX(對照用!$B$1:$D$103,SMALL(IF(對照用!$B$1:$B$103=E234,ROW(對照用!$B$1:$B$103),"X"),MOD(ROW(),6)+1),3),"")</f>
        <v/>
      </c>
      <c r="H237" s="12"/>
      <c r="I237" s="228"/>
      <c r="J237" s="223"/>
      <c r="K237" s="231"/>
      <c r="L237" s="161"/>
      <c r="M237" s="142"/>
      <c r="N237" s="142" t="str">
        <f t="shared" ref="N237" si="367">IF(L234="","",IF(L234="X","X",IF($E$2&lt;L234,"X
未達首次列計年度",IF($E$2&gt;M234,"X
已過審核範圍","V"))))</f>
        <v/>
      </c>
      <c r="O237" s="145"/>
      <c r="P237" s="110"/>
      <c r="Q237" s="214"/>
    </row>
    <row r="238" spans="2:17" ht="13.95" customHeight="1" x14ac:dyDescent="0.3">
      <c r="B238" s="217" t="str">
        <f t="shared" si="3"/>
        <v/>
      </c>
      <c r="C238" s="220"/>
      <c r="D238" s="223"/>
      <c r="E238" s="223"/>
      <c r="F238" s="128"/>
      <c r="G238" s="57" t="str" cm="1">
        <f t="array" ref="G238">IFERROR(INDEX(對照用!$B$1:$D$103,SMALL(IF(對照用!$B$1:$B$103=E234,ROW(對照用!$B$1:$B$103),"X"),MOD(ROW(),6)+1),3),"")</f>
        <v/>
      </c>
      <c r="H238" s="12"/>
      <c r="I238" s="228"/>
      <c r="J238" s="223"/>
      <c r="K238" s="231"/>
      <c r="L238" s="161"/>
      <c r="M238" s="142"/>
      <c r="N238" s="142" t="str">
        <f t="shared" ref="N238" si="368">IF(L234="","",IF(L234="X","X",IF($E$2&lt;L234,"X
未達首次列計年度",IF($E$2&gt;M234,"X
已過審核範圍","V"))))</f>
        <v/>
      </c>
      <c r="O238" s="145"/>
      <c r="P238" s="110"/>
      <c r="Q238" s="214"/>
    </row>
    <row r="239" spans="2:17" ht="13.95" customHeight="1" thickBot="1" x14ac:dyDescent="0.35">
      <c r="B239" s="218" t="str">
        <f t="shared" si="3"/>
        <v/>
      </c>
      <c r="C239" s="221"/>
      <c r="D239" s="224"/>
      <c r="E239" s="224"/>
      <c r="F239" s="226"/>
      <c r="G239" s="58" t="str" cm="1">
        <f t="array" ref="G239">IFERROR(INDEX(對照用!$B$1:$D$103,SMALL(IF(對照用!$B$1:$B$103=E234,ROW(對照用!$B$1:$B$103),"X"),MOD(ROW(),6)+1),3),"")</f>
        <v/>
      </c>
      <c r="H239" s="13"/>
      <c r="I239" s="229"/>
      <c r="J239" s="224"/>
      <c r="K239" s="232"/>
      <c r="L239" s="234"/>
      <c r="M239" s="208"/>
      <c r="N239" s="208" t="str">
        <f t="shared" ref="N239" si="369">IF(L234="","",IF(L234="X","X",IF($E$2&lt;L234,"X
未達首次列計年度",IF($E$2&gt;M234,"X
已過審核範圍","V"))))</f>
        <v/>
      </c>
      <c r="O239" s="210"/>
      <c r="P239" s="212"/>
      <c r="Q239" s="215"/>
    </row>
    <row r="240" spans="2:17" ht="13.95" customHeight="1" x14ac:dyDescent="0.3">
      <c r="B240" s="216" t="str">
        <f t="shared" ref="B240" si="370">IF(E240&lt;&gt;"",B234+1,"")</f>
        <v/>
      </c>
      <c r="C240" s="219" t="str">
        <f t="shared" ref="C240" si="371">IF(D240&lt;&gt;"",IF(D240&lt;$E$2,"舊","當"),"")</f>
        <v/>
      </c>
      <c r="D240" s="222"/>
      <c r="E240" s="222"/>
      <c r="F240" s="225" t="str">
        <f>_xlfn.IFNA(VLOOKUP(E240,對照用!$B:$C,2,0)," ")</f>
        <v xml:space="preserve"> </v>
      </c>
      <c r="G240" s="56" t="str" cm="1">
        <f t="array" ref="G240">IFERROR(INDEX(對照用!$B$1:$D$103,SMALL(IF(對照用!$B$1:$B$103=E240,ROW(對照用!$B$1:$B$103),"X"),MOD(ROW(),6)+1),3),"")</f>
        <v/>
      </c>
      <c r="H240" s="11"/>
      <c r="I240" s="227"/>
      <c r="J240" s="222"/>
      <c r="K240" s="230"/>
      <c r="L240" s="233"/>
      <c r="M240" s="207" t="str">
        <f t="shared" ref="M240" si="372">IF(L240="X","X",IF(L240&lt;&gt;0,L240+9,""))</f>
        <v/>
      </c>
      <c r="N240" s="207" t="str">
        <f t="shared" ref="N240" si="373">IF(L240="","",IF(L240="X","X",IF($E$2&lt;L240,"X
未達首次列計年度",IF($E$2&gt;M240,"X
已過審核範圍","V"))))</f>
        <v/>
      </c>
      <c r="O240" s="209"/>
      <c r="P240" s="211" t="str">
        <f t="shared" ref="P240" si="374">IF(N240="X
未達首次列計年度",0,IF(N240="X
已過審核範圍",0,IF(N240="X",0,IF(N240="","",IF(O240&lt;&gt;"",O240,I240)))))</f>
        <v/>
      </c>
      <c r="Q240" s="213"/>
    </row>
    <row r="241" spans="2:17" ht="13.95" customHeight="1" x14ac:dyDescent="0.3">
      <c r="B241" s="217" t="str">
        <f t="shared" si="3"/>
        <v/>
      </c>
      <c r="C241" s="220"/>
      <c r="D241" s="223"/>
      <c r="E241" s="223"/>
      <c r="F241" s="128"/>
      <c r="G241" s="57" t="str" cm="1">
        <f t="array" ref="G241">IFERROR(INDEX(對照用!$B$1:$D$103,SMALL(IF(對照用!$B$1:$B$103=E240,ROW(對照用!$B$1:$B$103),"X"),MOD(ROW(),6)+1),3),"")</f>
        <v/>
      </c>
      <c r="H241" s="12"/>
      <c r="I241" s="228"/>
      <c r="J241" s="223"/>
      <c r="K241" s="231"/>
      <c r="L241" s="161"/>
      <c r="M241" s="142"/>
      <c r="N241" s="142" t="str">
        <f t="shared" ref="N241" si="375">IF(L240="","",IF(L240="X","X",IF($E$2&lt;L240,"X
未達首次列計年度",IF($E$2&gt;M240,"X
已過審核範圍","V"))))</f>
        <v/>
      </c>
      <c r="O241" s="145"/>
      <c r="P241" s="110"/>
      <c r="Q241" s="214"/>
    </row>
    <row r="242" spans="2:17" ht="13.95" customHeight="1" x14ac:dyDescent="0.3">
      <c r="B242" s="217" t="str">
        <f t="shared" si="3"/>
        <v/>
      </c>
      <c r="C242" s="220"/>
      <c r="D242" s="223"/>
      <c r="E242" s="223"/>
      <c r="F242" s="128"/>
      <c r="G242" s="57" t="str" cm="1">
        <f t="array" ref="G242">IFERROR(INDEX(對照用!$B$1:$D$103,SMALL(IF(對照用!$B$1:$B$103=E240,ROW(對照用!$B$1:$B$103),"X"),MOD(ROW(),6)+1),3),"")</f>
        <v/>
      </c>
      <c r="H242" s="12"/>
      <c r="I242" s="228"/>
      <c r="J242" s="223"/>
      <c r="K242" s="231"/>
      <c r="L242" s="161"/>
      <c r="M242" s="142"/>
      <c r="N242" s="142" t="str">
        <f t="shared" ref="N242" si="376">IF(L240="","",IF(L240="X","X",IF($E$2&lt;L240,"X
未達首次列計年度",IF($E$2&gt;M240,"X
已過審核範圍","V"))))</f>
        <v/>
      </c>
      <c r="O242" s="145"/>
      <c r="P242" s="110"/>
      <c r="Q242" s="214"/>
    </row>
    <row r="243" spans="2:17" ht="13.95" customHeight="1" x14ac:dyDescent="0.3">
      <c r="B243" s="217" t="str">
        <f t="shared" si="3"/>
        <v/>
      </c>
      <c r="C243" s="220"/>
      <c r="D243" s="223"/>
      <c r="E243" s="223"/>
      <c r="F243" s="128"/>
      <c r="G243" s="57" t="str" cm="1">
        <f t="array" ref="G243">IFERROR(INDEX(對照用!$B$1:$D$103,SMALL(IF(對照用!$B$1:$B$103=E240,ROW(對照用!$B$1:$B$103),"X"),MOD(ROW(),6)+1),3),"")</f>
        <v/>
      </c>
      <c r="H243" s="12"/>
      <c r="I243" s="228"/>
      <c r="J243" s="223"/>
      <c r="K243" s="231"/>
      <c r="L243" s="161"/>
      <c r="M243" s="142"/>
      <c r="N243" s="142" t="str">
        <f t="shared" ref="N243" si="377">IF(L240="","",IF(L240="X","X",IF($E$2&lt;L240,"X
未達首次列計年度",IF($E$2&gt;M240,"X
已過審核範圍","V"))))</f>
        <v/>
      </c>
      <c r="O243" s="145"/>
      <c r="P243" s="110"/>
      <c r="Q243" s="214"/>
    </row>
    <row r="244" spans="2:17" ht="13.95" customHeight="1" x14ac:dyDescent="0.3">
      <c r="B244" s="217" t="str">
        <f t="shared" si="3"/>
        <v/>
      </c>
      <c r="C244" s="220"/>
      <c r="D244" s="223"/>
      <c r="E244" s="223"/>
      <c r="F244" s="128"/>
      <c r="G244" s="57" t="str" cm="1">
        <f t="array" ref="G244">IFERROR(INDEX(對照用!$B$1:$D$103,SMALL(IF(對照用!$B$1:$B$103=E240,ROW(對照用!$B$1:$B$103),"X"),MOD(ROW(),6)+1),3),"")</f>
        <v/>
      </c>
      <c r="H244" s="12"/>
      <c r="I244" s="228"/>
      <c r="J244" s="223"/>
      <c r="K244" s="231"/>
      <c r="L244" s="161"/>
      <c r="M244" s="142"/>
      <c r="N244" s="142" t="str">
        <f t="shared" ref="N244" si="378">IF(L240="","",IF(L240="X","X",IF($E$2&lt;L240,"X
未達首次列計年度",IF($E$2&gt;M240,"X
已過審核範圍","V"))))</f>
        <v/>
      </c>
      <c r="O244" s="145"/>
      <c r="P244" s="110"/>
      <c r="Q244" s="214"/>
    </row>
    <row r="245" spans="2:17" ht="13.95" customHeight="1" thickBot="1" x14ac:dyDescent="0.35">
      <c r="B245" s="218" t="str">
        <f t="shared" si="3"/>
        <v/>
      </c>
      <c r="C245" s="221"/>
      <c r="D245" s="224"/>
      <c r="E245" s="224"/>
      <c r="F245" s="226"/>
      <c r="G245" s="58" t="str" cm="1">
        <f t="array" ref="G245">IFERROR(INDEX(對照用!$B$1:$D$103,SMALL(IF(對照用!$B$1:$B$103=E240,ROW(對照用!$B$1:$B$103),"X"),MOD(ROW(),6)+1),3),"")</f>
        <v/>
      </c>
      <c r="H245" s="13"/>
      <c r="I245" s="229"/>
      <c r="J245" s="224"/>
      <c r="K245" s="232"/>
      <c r="L245" s="234"/>
      <c r="M245" s="208"/>
      <c r="N245" s="208" t="str">
        <f t="shared" ref="N245" si="379">IF(L240="","",IF(L240="X","X",IF($E$2&lt;L240,"X
未達首次列計年度",IF($E$2&gt;M240,"X
已過審核範圍","V"))))</f>
        <v/>
      </c>
      <c r="O245" s="210"/>
      <c r="P245" s="212"/>
      <c r="Q245" s="215"/>
    </row>
    <row r="246" spans="2:17" ht="13.95" customHeight="1" x14ac:dyDescent="0.3">
      <c r="B246" s="216" t="str">
        <f t="shared" ref="B246" si="380">IF(E246&lt;&gt;"",B240+1,"")</f>
        <v/>
      </c>
      <c r="C246" s="219" t="str">
        <f t="shared" ref="C246" si="381">IF(D246&lt;&gt;"",IF(D246&lt;$E$2,"舊","當"),"")</f>
        <v/>
      </c>
      <c r="D246" s="222"/>
      <c r="E246" s="222"/>
      <c r="F246" s="225" t="str">
        <f>_xlfn.IFNA(VLOOKUP(E246,對照用!$B:$C,2,0)," ")</f>
        <v xml:space="preserve"> </v>
      </c>
      <c r="G246" s="56" t="str" cm="1">
        <f t="array" ref="G246">IFERROR(INDEX(對照用!$B$1:$D$103,SMALL(IF(對照用!$B$1:$B$103=E246,ROW(對照用!$B$1:$B$103),"X"),MOD(ROW(),6)+1),3),"")</f>
        <v/>
      </c>
      <c r="H246" s="11"/>
      <c r="I246" s="227"/>
      <c r="J246" s="222"/>
      <c r="K246" s="230"/>
      <c r="L246" s="233"/>
      <c r="M246" s="207" t="str">
        <f t="shared" ref="M246" si="382">IF(L246="X","X",IF(L246&lt;&gt;0,L246+9,""))</f>
        <v/>
      </c>
      <c r="N246" s="207" t="str">
        <f t="shared" ref="N246" si="383">IF(L246="","",IF(L246="X","X",IF($E$2&lt;L246,"X
未達首次列計年度",IF($E$2&gt;M246,"X
已過審核範圍","V"))))</f>
        <v/>
      </c>
      <c r="O246" s="209"/>
      <c r="P246" s="211" t="str">
        <f t="shared" ref="P246" si="384">IF(N246="X
未達首次列計年度",0,IF(N246="X
已過審核範圍",0,IF(N246="X",0,IF(N246="","",IF(O246&lt;&gt;"",O246,I246)))))</f>
        <v/>
      </c>
      <c r="Q246" s="213"/>
    </row>
    <row r="247" spans="2:17" ht="13.95" customHeight="1" x14ac:dyDescent="0.3">
      <c r="B247" s="217" t="str">
        <f t="shared" si="3"/>
        <v/>
      </c>
      <c r="C247" s="220"/>
      <c r="D247" s="223"/>
      <c r="E247" s="223"/>
      <c r="F247" s="128"/>
      <c r="G247" s="57" t="str" cm="1">
        <f t="array" ref="G247">IFERROR(INDEX(對照用!$B$1:$D$103,SMALL(IF(對照用!$B$1:$B$103=E246,ROW(對照用!$B$1:$B$103),"X"),MOD(ROW(),6)+1),3),"")</f>
        <v/>
      </c>
      <c r="H247" s="12"/>
      <c r="I247" s="228"/>
      <c r="J247" s="223"/>
      <c r="K247" s="231"/>
      <c r="L247" s="161"/>
      <c r="M247" s="142"/>
      <c r="N247" s="142" t="str">
        <f t="shared" ref="N247" si="385">IF(L246="","",IF(L246="X","X",IF($E$2&lt;L246,"X
未達首次列計年度",IF($E$2&gt;M246,"X
已過審核範圍","V"))))</f>
        <v/>
      </c>
      <c r="O247" s="145"/>
      <c r="P247" s="110"/>
      <c r="Q247" s="214"/>
    </row>
    <row r="248" spans="2:17" ht="13.95" customHeight="1" x14ac:dyDescent="0.3">
      <c r="B248" s="217" t="str">
        <f t="shared" si="3"/>
        <v/>
      </c>
      <c r="C248" s="220"/>
      <c r="D248" s="223"/>
      <c r="E248" s="223"/>
      <c r="F248" s="128"/>
      <c r="G248" s="57" t="str" cm="1">
        <f t="array" ref="G248">IFERROR(INDEX(對照用!$B$1:$D$103,SMALL(IF(對照用!$B$1:$B$103=E246,ROW(對照用!$B$1:$B$103),"X"),MOD(ROW(),6)+1),3),"")</f>
        <v/>
      </c>
      <c r="H248" s="12"/>
      <c r="I248" s="228"/>
      <c r="J248" s="223"/>
      <c r="K248" s="231"/>
      <c r="L248" s="161"/>
      <c r="M248" s="142"/>
      <c r="N248" s="142" t="str">
        <f t="shared" ref="N248" si="386">IF(L246="","",IF(L246="X","X",IF($E$2&lt;L246,"X
未達首次列計年度",IF($E$2&gt;M246,"X
已過審核範圍","V"))))</f>
        <v/>
      </c>
      <c r="O248" s="145"/>
      <c r="P248" s="110"/>
      <c r="Q248" s="214"/>
    </row>
    <row r="249" spans="2:17" ht="13.95" customHeight="1" x14ac:dyDescent="0.3">
      <c r="B249" s="217" t="str">
        <f t="shared" si="3"/>
        <v/>
      </c>
      <c r="C249" s="220"/>
      <c r="D249" s="223"/>
      <c r="E249" s="223"/>
      <c r="F249" s="128"/>
      <c r="G249" s="57" t="str" cm="1">
        <f t="array" ref="G249">IFERROR(INDEX(對照用!$B$1:$D$103,SMALL(IF(對照用!$B$1:$B$103=E246,ROW(對照用!$B$1:$B$103),"X"),MOD(ROW(),6)+1),3),"")</f>
        <v/>
      </c>
      <c r="H249" s="12"/>
      <c r="I249" s="228"/>
      <c r="J249" s="223"/>
      <c r="K249" s="231"/>
      <c r="L249" s="161"/>
      <c r="M249" s="142"/>
      <c r="N249" s="142" t="str">
        <f t="shared" ref="N249" si="387">IF(L246="","",IF(L246="X","X",IF($E$2&lt;L246,"X
未達首次列計年度",IF($E$2&gt;M246,"X
已過審核範圍","V"))))</f>
        <v/>
      </c>
      <c r="O249" s="145"/>
      <c r="P249" s="110"/>
      <c r="Q249" s="214"/>
    </row>
    <row r="250" spans="2:17" ht="13.95" customHeight="1" x14ac:dyDescent="0.3">
      <c r="B250" s="217" t="str">
        <f t="shared" si="3"/>
        <v/>
      </c>
      <c r="C250" s="220"/>
      <c r="D250" s="223"/>
      <c r="E250" s="223"/>
      <c r="F250" s="128"/>
      <c r="G250" s="57" t="str" cm="1">
        <f t="array" ref="G250">IFERROR(INDEX(對照用!$B$1:$D$103,SMALL(IF(對照用!$B$1:$B$103=E246,ROW(對照用!$B$1:$B$103),"X"),MOD(ROW(),6)+1),3),"")</f>
        <v/>
      </c>
      <c r="H250" s="12"/>
      <c r="I250" s="228"/>
      <c r="J250" s="223"/>
      <c r="K250" s="231"/>
      <c r="L250" s="161"/>
      <c r="M250" s="142"/>
      <c r="N250" s="142" t="str">
        <f t="shared" ref="N250" si="388">IF(L246="","",IF(L246="X","X",IF($E$2&lt;L246,"X
未達首次列計年度",IF($E$2&gt;M246,"X
已過審核範圍","V"))))</f>
        <v/>
      </c>
      <c r="O250" s="145"/>
      <c r="P250" s="110"/>
      <c r="Q250" s="214"/>
    </row>
    <row r="251" spans="2:17" ht="13.95" customHeight="1" thickBot="1" x14ac:dyDescent="0.35">
      <c r="B251" s="218" t="str">
        <f t="shared" si="3"/>
        <v/>
      </c>
      <c r="C251" s="221"/>
      <c r="D251" s="224"/>
      <c r="E251" s="224"/>
      <c r="F251" s="226"/>
      <c r="G251" s="58" t="str" cm="1">
        <f t="array" ref="G251">IFERROR(INDEX(對照用!$B$1:$D$103,SMALL(IF(對照用!$B$1:$B$103=E246,ROW(對照用!$B$1:$B$103),"X"),MOD(ROW(),6)+1),3),"")</f>
        <v/>
      </c>
      <c r="H251" s="13"/>
      <c r="I251" s="229"/>
      <c r="J251" s="224"/>
      <c r="K251" s="232"/>
      <c r="L251" s="234"/>
      <c r="M251" s="208"/>
      <c r="N251" s="208" t="str">
        <f t="shared" ref="N251" si="389">IF(L246="","",IF(L246="X","X",IF($E$2&lt;L246,"X
未達首次列計年度",IF($E$2&gt;M246,"X
已過審核範圍","V"))))</f>
        <v/>
      </c>
      <c r="O251" s="210"/>
      <c r="P251" s="212"/>
      <c r="Q251" s="215"/>
    </row>
    <row r="252" spans="2:17" ht="13.95" customHeight="1" x14ac:dyDescent="0.3">
      <c r="B252" s="216" t="str">
        <f t="shared" ref="B252" si="390">IF(E252&lt;&gt;"",B246+1,"")</f>
        <v/>
      </c>
      <c r="C252" s="219" t="str">
        <f t="shared" ref="C252" si="391">IF(D252&lt;&gt;"",IF(D252&lt;$E$2,"舊","當"),"")</f>
        <v/>
      </c>
      <c r="D252" s="222"/>
      <c r="E252" s="222"/>
      <c r="F252" s="225" t="str">
        <f>_xlfn.IFNA(VLOOKUP(E252,對照用!$B:$C,2,0)," ")</f>
        <v xml:space="preserve"> </v>
      </c>
      <c r="G252" s="56" t="str" cm="1">
        <f t="array" ref="G252">IFERROR(INDEX(對照用!$B$1:$D$103,SMALL(IF(對照用!$B$1:$B$103=E252,ROW(對照用!$B$1:$B$103),"X"),MOD(ROW(),6)+1),3),"")</f>
        <v/>
      </c>
      <c r="H252" s="11"/>
      <c r="I252" s="227"/>
      <c r="J252" s="222"/>
      <c r="K252" s="230"/>
      <c r="L252" s="233"/>
      <c r="M252" s="207" t="str">
        <f t="shared" ref="M252" si="392">IF(L252="X","X",IF(L252&lt;&gt;0,L252+9,""))</f>
        <v/>
      </c>
      <c r="N252" s="207" t="str">
        <f t="shared" ref="N252" si="393">IF(L252="","",IF(L252="X","X",IF($E$2&lt;L252,"X
未達首次列計年度",IF($E$2&gt;M252,"X
已過審核範圍","V"))))</f>
        <v/>
      </c>
      <c r="O252" s="209"/>
      <c r="P252" s="211" t="str">
        <f t="shared" ref="P252" si="394">IF(N252="X
未達首次列計年度",0,IF(N252="X
已過審核範圍",0,IF(N252="X",0,IF(N252="","",IF(O252&lt;&gt;"",O252,I252)))))</f>
        <v/>
      </c>
      <c r="Q252" s="213"/>
    </row>
    <row r="253" spans="2:17" ht="13.95" customHeight="1" x14ac:dyDescent="0.3">
      <c r="B253" s="217" t="str">
        <f t="shared" si="3"/>
        <v/>
      </c>
      <c r="C253" s="220"/>
      <c r="D253" s="223"/>
      <c r="E253" s="223"/>
      <c r="F253" s="128"/>
      <c r="G253" s="57" t="str" cm="1">
        <f t="array" ref="G253">IFERROR(INDEX(對照用!$B$1:$D$103,SMALL(IF(對照用!$B$1:$B$103=E252,ROW(對照用!$B$1:$B$103),"X"),MOD(ROW(),6)+1),3),"")</f>
        <v/>
      </c>
      <c r="H253" s="12"/>
      <c r="I253" s="228"/>
      <c r="J253" s="223"/>
      <c r="K253" s="231"/>
      <c r="L253" s="161"/>
      <c r="M253" s="142"/>
      <c r="N253" s="142" t="str">
        <f t="shared" ref="N253" si="395">IF(L252="","",IF(L252="X","X",IF($E$2&lt;L252,"X
未達首次列計年度",IF($E$2&gt;M252,"X
已過審核範圍","V"))))</f>
        <v/>
      </c>
      <c r="O253" s="145"/>
      <c r="P253" s="110"/>
      <c r="Q253" s="214"/>
    </row>
    <row r="254" spans="2:17" ht="13.95" customHeight="1" x14ac:dyDescent="0.3">
      <c r="B254" s="217" t="str">
        <f t="shared" si="3"/>
        <v/>
      </c>
      <c r="C254" s="220"/>
      <c r="D254" s="223"/>
      <c r="E254" s="223"/>
      <c r="F254" s="128"/>
      <c r="G254" s="57" t="str" cm="1">
        <f t="array" ref="G254">IFERROR(INDEX(對照用!$B$1:$D$103,SMALL(IF(對照用!$B$1:$B$103=E252,ROW(對照用!$B$1:$B$103),"X"),MOD(ROW(),6)+1),3),"")</f>
        <v/>
      </c>
      <c r="H254" s="12"/>
      <c r="I254" s="228"/>
      <c r="J254" s="223"/>
      <c r="K254" s="231"/>
      <c r="L254" s="161"/>
      <c r="M254" s="142"/>
      <c r="N254" s="142" t="str">
        <f t="shared" ref="N254" si="396">IF(L252="","",IF(L252="X","X",IF($E$2&lt;L252,"X
未達首次列計年度",IF($E$2&gt;M252,"X
已過審核範圍","V"))))</f>
        <v/>
      </c>
      <c r="O254" s="145"/>
      <c r="P254" s="110"/>
      <c r="Q254" s="214"/>
    </row>
    <row r="255" spans="2:17" ht="13.95" customHeight="1" x14ac:dyDescent="0.3">
      <c r="B255" s="217" t="str">
        <f t="shared" si="3"/>
        <v/>
      </c>
      <c r="C255" s="220"/>
      <c r="D255" s="223"/>
      <c r="E255" s="223"/>
      <c r="F255" s="128"/>
      <c r="G255" s="57" t="str" cm="1">
        <f t="array" ref="G255">IFERROR(INDEX(對照用!$B$1:$D$103,SMALL(IF(對照用!$B$1:$B$103=E252,ROW(對照用!$B$1:$B$103),"X"),MOD(ROW(),6)+1),3),"")</f>
        <v/>
      </c>
      <c r="H255" s="12"/>
      <c r="I255" s="228"/>
      <c r="J255" s="223"/>
      <c r="K255" s="231"/>
      <c r="L255" s="161"/>
      <c r="M255" s="142"/>
      <c r="N255" s="142" t="str">
        <f t="shared" ref="N255" si="397">IF(L252="","",IF(L252="X","X",IF($E$2&lt;L252,"X
未達首次列計年度",IF($E$2&gt;M252,"X
已過審核範圍","V"))))</f>
        <v/>
      </c>
      <c r="O255" s="145"/>
      <c r="P255" s="110"/>
      <c r="Q255" s="214"/>
    </row>
    <row r="256" spans="2:17" ht="13.95" customHeight="1" x14ac:dyDescent="0.3">
      <c r="B256" s="217" t="str">
        <f t="shared" si="3"/>
        <v/>
      </c>
      <c r="C256" s="220"/>
      <c r="D256" s="223"/>
      <c r="E256" s="223"/>
      <c r="F256" s="128"/>
      <c r="G256" s="57" t="str" cm="1">
        <f t="array" ref="G256">IFERROR(INDEX(對照用!$B$1:$D$103,SMALL(IF(對照用!$B$1:$B$103=E252,ROW(對照用!$B$1:$B$103),"X"),MOD(ROW(),6)+1),3),"")</f>
        <v/>
      </c>
      <c r="H256" s="12"/>
      <c r="I256" s="228"/>
      <c r="J256" s="223"/>
      <c r="K256" s="231"/>
      <c r="L256" s="161"/>
      <c r="M256" s="142"/>
      <c r="N256" s="142" t="str">
        <f t="shared" ref="N256" si="398">IF(L252="","",IF(L252="X","X",IF($E$2&lt;L252,"X
未達首次列計年度",IF($E$2&gt;M252,"X
已過審核範圍","V"))))</f>
        <v/>
      </c>
      <c r="O256" s="145"/>
      <c r="P256" s="110"/>
      <c r="Q256" s="214"/>
    </row>
    <row r="257" spans="2:17" ht="13.95" customHeight="1" thickBot="1" x14ac:dyDescent="0.35">
      <c r="B257" s="218" t="str">
        <f t="shared" si="3"/>
        <v/>
      </c>
      <c r="C257" s="221"/>
      <c r="D257" s="224"/>
      <c r="E257" s="224"/>
      <c r="F257" s="226"/>
      <c r="G257" s="58" t="str" cm="1">
        <f t="array" ref="G257">IFERROR(INDEX(對照用!$B$1:$D$103,SMALL(IF(對照用!$B$1:$B$103=E252,ROW(對照用!$B$1:$B$103),"X"),MOD(ROW(),6)+1),3),"")</f>
        <v/>
      </c>
      <c r="H257" s="13"/>
      <c r="I257" s="229"/>
      <c r="J257" s="224"/>
      <c r="K257" s="232"/>
      <c r="L257" s="234"/>
      <c r="M257" s="208"/>
      <c r="N257" s="208" t="str">
        <f t="shared" ref="N257" si="399">IF(L252="","",IF(L252="X","X",IF($E$2&lt;L252,"X
未達首次列計年度",IF($E$2&gt;M252,"X
已過審核範圍","V"))))</f>
        <v/>
      </c>
      <c r="O257" s="210"/>
      <c r="P257" s="212"/>
      <c r="Q257" s="215"/>
    </row>
    <row r="258" spans="2:17" ht="13.95" customHeight="1" x14ac:dyDescent="0.3">
      <c r="B258" s="216" t="str">
        <f t="shared" ref="B258" si="400">IF(E258&lt;&gt;"",B252+1,"")</f>
        <v/>
      </c>
      <c r="C258" s="219" t="str">
        <f t="shared" ref="C258" si="401">IF(D258&lt;&gt;"",IF(D258&lt;$E$2,"舊","當"),"")</f>
        <v/>
      </c>
      <c r="D258" s="222"/>
      <c r="E258" s="222"/>
      <c r="F258" s="225" t="str">
        <f>_xlfn.IFNA(VLOOKUP(E258,對照用!$B:$C,2,0)," ")</f>
        <v xml:space="preserve"> </v>
      </c>
      <c r="G258" s="56" t="str" cm="1">
        <f t="array" ref="G258">IFERROR(INDEX(對照用!$B$1:$D$103,SMALL(IF(對照用!$B$1:$B$103=E258,ROW(對照用!$B$1:$B$103),"X"),MOD(ROW(),6)+1),3),"")</f>
        <v/>
      </c>
      <c r="H258" s="11"/>
      <c r="I258" s="227"/>
      <c r="J258" s="222"/>
      <c r="K258" s="230"/>
      <c r="L258" s="233"/>
      <c r="M258" s="207" t="str">
        <f t="shared" ref="M258" si="402">IF(L258="X","X",IF(L258&lt;&gt;0,L258+9,""))</f>
        <v/>
      </c>
      <c r="N258" s="207" t="str">
        <f t="shared" ref="N258" si="403">IF(L258="","",IF(L258="X","X",IF($E$2&lt;L258,"X
未達首次列計年度",IF($E$2&gt;M258,"X
已過審核範圍","V"))))</f>
        <v/>
      </c>
      <c r="O258" s="209"/>
      <c r="P258" s="211" t="str">
        <f t="shared" ref="P258" si="404">IF(N258="X
未達首次列計年度",0,IF(N258="X
已過審核範圍",0,IF(N258="X",0,IF(N258="","",IF(O258&lt;&gt;"",O258,I258)))))</f>
        <v/>
      </c>
      <c r="Q258" s="213"/>
    </row>
    <row r="259" spans="2:17" ht="13.95" customHeight="1" x14ac:dyDescent="0.3">
      <c r="B259" s="217" t="str">
        <f t="shared" si="3"/>
        <v/>
      </c>
      <c r="C259" s="220"/>
      <c r="D259" s="223"/>
      <c r="E259" s="223"/>
      <c r="F259" s="128"/>
      <c r="G259" s="57" t="str" cm="1">
        <f t="array" ref="G259">IFERROR(INDEX(對照用!$B$1:$D$103,SMALL(IF(對照用!$B$1:$B$103=E258,ROW(對照用!$B$1:$B$103),"X"),MOD(ROW(),6)+1),3),"")</f>
        <v/>
      </c>
      <c r="H259" s="12"/>
      <c r="I259" s="228"/>
      <c r="J259" s="223"/>
      <c r="K259" s="231"/>
      <c r="L259" s="161"/>
      <c r="M259" s="142"/>
      <c r="N259" s="142" t="str">
        <f t="shared" ref="N259" si="405">IF(L258="","",IF(L258="X","X",IF($E$2&lt;L258,"X
未達首次列計年度",IF($E$2&gt;M258,"X
已過審核範圍","V"))))</f>
        <v/>
      </c>
      <c r="O259" s="145"/>
      <c r="P259" s="110"/>
      <c r="Q259" s="214"/>
    </row>
    <row r="260" spans="2:17" ht="13.95" customHeight="1" x14ac:dyDescent="0.3">
      <c r="B260" s="217" t="str">
        <f t="shared" si="3"/>
        <v/>
      </c>
      <c r="C260" s="220"/>
      <c r="D260" s="223"/>
      <c r="E260" s="223"/>
      <c r="F260" s="128"/>
      <c r="G260" s="57" t="str" cm="1">
        <f t="array" ref="G260">IFERROR(INDEX(對照用!$B$1:$D$103,SMALL(IF(對照用!$B$1:$B$103=E258,ROW(對照用!$B$1:$B$103),"X"),MOD(ROW(),6)+1),3),"")</f>
        <v/>
      </c>
      <c r="H260" s="12"/>
      <c r="I260" s="228"/>
      <c r="J260" s="223"/>
      <c r="K260" s="231"/>
      <c r="L260" s="161"/>
      <c r="M260" s="142"/>
      <c r="N260" s="142" t="str">
        <f t="shared" ref="N260" si="406">IF(L258="","",IF(L258="X","X",IF($E$2&lt;L258,"X
未達首次列計年度",IF($E$2&gt;M258,"X
已過審核範圍","V"))))</f>
        <v/>
      </c>
      <c r="O260" s="145"/>
      <c r="P260" s="110"/>
      <c r="Q260" s="214"/>
    </row>
    <row r="261" spans="2:17" ht="13.95" customHeight="1" x14ac:dyDescent="0.3">
      <c r="B261" s="217" t="str">
        <f t="shared" si="3"/>
        <v/>
      </c>
      <c r="C261" s="220"/>
      <c r="D261" s="223"/>
      <c r="E261" s="223"/>
      <c r="F261" s="128"/>
      <c r="G261" s="57" t="str" cm="1">
        <f t="array" ref="G261">IFERROR(INDEX(對照用!$B$1:$D$103,SMALL(IF(對照用!$B$1:$B$103=E258,ROW(對照用!$B$1:$B$103),"X"),MOD(ROW(),6)+1),3),"")</f>
        <v/>
      </c>
      <c r="H261" s="12"/>
      <c r="I261" s="228"/>
      <c r="J261" s="223"/>
      <c r="K261" s="231"/>
      <c r="L261" s="161"/>
      <c r="M261" s="142"/>
      <c r="N261" s="142" t="str">
        <f t="shared" ref="N261" si="407">IF(L258="","",IF(L258="X","X",IF($E$2&lt;L258,"X
未達首次列計年度",IF($E$2&gt;M258,"X
已過審核範圍","V"))))</f>
        <v/>
      </c>
      <c r="O261" s="145"/>
      <c r="P261" s="110"/>
      <c r="Q261" s="214"/>
    </row>
    <row r="262" spans="2:17" ht="13.95" customHeight="1" x14ac:dyDescent="0.3">
      <c r="B262" s="217" t="str">
        <f t="shared" si="3"/>
        <v/>
      </c>
      <c r="C262" s="220"/>
      <c r="D262" s="223"/>
      <c r="E262" s="223"/>
      <c r="F262" s="128"/>
      <c r="G262" s="57" t="str" cm="1">
        <f t="array" ref="G262">IFERROR(INDEX(對照用!$B$1:$D$103,SMALL(IF(對照用!$B$1:$B$103=E258,ROW(對照用!$B$1:$B$103),"X"),MOD(ROW(),6)+1),3),"")</f>
        <v/>
      </c>
      <c r="H262" s="12"/>
      <c r="I262" s="228"/>
      <c r="J262" s="223"/>
      <c r="K262" s="231"/>
      <c r="L262" s="161"/>
      <c r="M262" s="142"/>
      <c r="N262" s="142" t="str">
        <f t="shared" ref="N262" si="408">IF(L258="","",IF(L258="X","X",IF($E$2&lt;L258,"X
未達首次列計年度",IF($E$2&gt;M258,"X
已過審核範圍","V"))))</f>
        <v/>
      </c>
      <c r="O262" s="145"/>
      <c r="P262" s="110"/>
      <c r="Q262" s="214"/>
    </row>
    <row r="263" spans="2:17" ht="13.95" customHeight="1" thickBot="1" x14ac:dyDescent="0.35">
      <c r="B263" s="218" t="str">
        <f t="shared" si="3"/>
        <v/>
      </c>
      <c r="C263" s="221"/>
      <c r="D263" s="224"/>
      <c r="E263" s="224"/>
      <c r="F263" s="226"/>
      <c r="G263" s="58" t="str" cm="1">
        <f t="array" ref="G263">IFERROR(INDEX(對照用!$B$1:$D$103,SMALL(IF(對照用!$B$1:$B$103=E258,ROW(對照用!$B$1:$B$103),"X"),MOD(ROW(),6)+1),3),"")</f>
        <v/>
      </c>
      <c r="H263" s="13"/>
      <c r="I263" s="229"/>
      <c r="J263" s="224"/>
      <c r="K263" s="232"/>
      <c r="L263" s="234"/>
      <c r="M263" s="208"/>
      <c r="N263" s="208" t="str">
        <f t="shared" ref="N263" si="409">IF(L258="","",IF(L258="X","X",IF($E$2&lt;L258,"X
未達首次列計年度",IF($E$2&gt;M258,"X
已過審核範圍","V"))))</f>
        <v/>
      </c>
      <c r="O263" s="210"/>
      <c r="P263" s="212"/>
      <c r="Q263" s="215"/>
    </row>
    <row r="264" spans="2:17" ht="13.95" customHeight="1" x14ac:dyDescent="0.3">
      <c r="B264" s="216" t="str">
        <f t="shared" ref="B264" si="410">IF(E264&lt;&gt;"",B258+1,"")</f>
        <v/>
      </c>
      <c r="C264" s="219" t="str">
        <f t="shared" ref="C264" si="411">IF(D264&lt;&gt;"",IF(D264&lt;$E$2,"舊","當"),"")</f>
        <v/>
      </c>
      <c r="D264" s="222"/>
      <c r="E264" s="222"/>
      <c r="F264" s="225" t="str">
        <f>_xlfn.IFNA(VLOOKUP(E264,對照用!$B:$C,2,0)," ")</f>
        <v xml:space="preserve"> </v>
      </c>
      <c r="G264" s="56" t="str" cm="1">
        <f t="array" ref="G264">IFERROR(INDEX(對照用!$B$1:$D$103,SMALL(IF(對照用!$B$1:$B$103=E264,ROW(對照用!$B$1:$B$103),"X"),MOD(ROW(),6)+1),3),"")</f>
        <v/>
      </c>
      <c r="H264" s="11"/>
      <c r="I264" s="227"/>
      <c r="J264" s="222"/>
      <c r="K264" s="230"/>
      <c r="L264" s="233"/>
      <c r="M264" s="207" t="str">
        <f t="shared" ref="M264" si="412">IF(L264="X","X",IF(L264&lt;&gt;0,L264+9,""))</f>
        <v/>
      </c>
      <c r="N264" s="207" t="str">
        <f t="shared" ref="N264" si="413">IF(L264="","",IF(L264="X","X",IF($E$2&lt;L264,"X
未達首次列計年度",IF($E$2&gt;M264,"X
已過審核範圍","V"))))</f>
        <v/>
      </c>
      <c r="O264" s="209"/>
      <c r="P264" s="211" t="str">
        <f t="shared" ref="P264" si="414">IF(N264="X
未達首次列計年度",0,IF(N264="X
已過審核範圍",0,IF(N264="X",0,IF(N264="","",IF(O264&lt;&gt;"",O264,I264)))))</f>
        <v/>
      </c>
      <c r="Q264" s="213"/>
    </row>
    <row r="265" spans="2:17" ht="13.95" customHeight="1" x14ac:dyDescent="0.3">
      <c r="B265" s="217" t="str">
        <f t="shared" si="3"/>
        <v/>
      </c>
      <c r="C265" s="220"/>
      <c r="D265" s="223"/>
      <c r="E265" s="223"/>
      <c r="F265" s="128"/>
      <c r="G265" s="57" t="str" cm="1">
        <f t="array" ref="G265">IFERROR(INDEX(對照用!$B$1:$D$103,SMALL(IF(對照用!$B$1:$B$103=E264,ROW(對照用!$B$1:$B$103),"X"),MOD(ROW(),6)+1),3),"")</f>
        <v/>
      </c>
      <c r="H265" s="12"/>
      <c r="I265" s="228"/>
      <c r="J265" s="223"/>
      <c r="K265" s="231"/>
      <c r="L265" s="161"/>
      <c r="M265" s="142"/>
      <c r="N265" s="142" t="str">
        <f t="shared" ref="N265" si="415">IF(L264="","",IF(L264="X","X",IF($E$2&lt;L264,"X
未達首次列計年度",IF($E$2&gt;M264,"X
已過審核範圍","V"))))</f>
        <v/>
      </c>
      <c r="O265" s="145"/>
      <c r="P265" s="110"/>
      <c r="Q265" s="214"/>
    </row>
    <row r="266" spans="2:17" ht="13.95" customHeight="1" x14ac:dyDescent="0.3">
      <c r="B266" s="217" t="str">
        <f t="shared" si="3"/>
        <v/>
      </c>
      <c r="C266" s="220"/>
      <c r="D266" s="223"/>
      <c r="E266" s="223"/>
      <c r="F266" s="128"/>
      <c r="G266" s="57" t="str" cm="1">
        <f t="array" ref="G266">IFERROR(INDEX(對照用!$B$1:$D$103,SMALL(IF(對照用!$B$1:$B$103=E264,ROW(對照用!$B$1:$B$103),"X"),MOD(ROW(),6)+1),3),"")</f>
        <v/>
      </c>
      <c r="H266" s="12"/>
      <c r="I266" s="228"/>
      <c r="J266" s="223"/>
      <c r="K266" s="231"/>
      <c r="L266" s="161"/>
      <c r="M266" s="142"/>
      <c r="N266" s="142" t="str">
        <f t="shared" ref="N266" si="416">IF(L264="","",IF(L264="X","X",IF($E$2&lt;L264,"X
未達首次列計年度",IF($E$2&gt;M264,"X
已過審核範圍","V"))))</f>
        <v/>
      </c>
      <c r="O266" s="145"/>
      <c r="P266" s="110"/>
      <c r="Q266" s="214"/>
    </row>
    <row r="267" spans="2:17" ht="13.95" customHeight="1" x14ac:dyDescent="0.3">
      <c r="B267" s="217" t="str">
        <f t="shared" si="3"/>
        <v/>
      </c>
      <c r="C267" s="220"/>
      <c r="D267" s="223"/>
      <c r="E267" s="223"/>
      <c r="F267" s="128"/>
      <c r="G267" s="57" t="str" cm="1">
        <f t="array" ref="G267">IFERROR(INDEX(對照用!$B$1:$D$103,SMALL(IF(對照用!$B$1:$B$103=E264,ROW(對照用!$B$1:$B$103),"X"),MOD(ROW(),6)+1),3),"")</f>
        <v/>
      </c>
      <c r="H267" s="12"/>
      <c r="I267" s="228"/>
      <c r="J267" s="223"/>
      <c r="K267" s="231"/>
      <c r="L267" s="161"/>
      <c r="M267" s="142"/>
      <c r="N267" s="142" t="str">
        <f t="shared" ref="N267" si="417">IF(L264="","",IF(L264="X","X",IF($E$2&lt;L264,"X
未達首次列計年度",IF($E$2&gt;M264,"X
已過審核範圍","V"))))</f>
        <v/>
      </c>
      <c r="O267" s="145"/>
      <c r="P267" s="110"/>
      <c r="Q267" s="214"/>
    </row>
    <row r="268" spans="2:17" ht="13.95" customHeight="1" x14ac:dyDescent="0.3">
      <c r="B268" s="217" t="str">
        <f t="shared" si="3"/>
        <v/>
      </c>
      <c r="C268" s="220"/>
      <c r="D268" s="223"/>
      <c r="E268" s="223"/>
      <c r="F268" s="128"/>
      <c r="G268" s="57" t="str" cm="1">
        <f t="array" ref="G268">IFERROR(INDEX(對照用!$B$1:$D$103,SMALL(IF(對照用!$B$1:$B$103=E264,ROW(對照用!$B$1:$B$103),"X"),MOD(ROW(),6)+1),3),"")</f>
        <v/>
      </c>
      <c r="H268" s="12"/>
      <c r="I268" s="228"/>
      <c r="J268" s="223"/>
      <c r="K268" s="231"/>
      <c r="L268" s="161"/>
      <c r="M268" s="142"/>
      <c r="N268" s="142" t="str">
        <f t="shared" ref="N268" si="418">IF(L264="","",IF(L264="X","X",IF($E$2&lt;L264,"X
未達首次列計年度",IF($E$2&gt;M264,"X
已過審核範圍","V"))))</f>
        <v/>
      </c>
      <c r="O268" s="145"/>
      <c r="P268" s="110"/>
      <c r="Q268" s="214"/>
    </row>
    <row r="269" spans="2:17" ht="13.95" customHeight="1" thickBot="1" x14ac:dyDescent="0.35">
      <c r="B269" s="218" t="str">
        <f t="shared" si="3"/>
        <v/>
      </c>
      <c r="C269" s="221"/>
      <c r="D269" s="224"/>
      <c r="E269" s="224"/>
      <c r="F269" s="226"/>
      <c r="G269" s="58" t="str" cm="1">
        <f t="array" ref="G269">IFERROR(INDEX(對照用!$B$1:$D$103,SMALL(IF(對照用!$B$1:$B$103=E264,ROW(對照用!$B$1:$B$103),"X"),MOD(ROW(),6)+1),3),"")</f>
        <v/>
      </c>
      <c r="H269" s="13"/>
      <c r="I269" s="229"/>
      <c r="J269" s="224"/>
      <c r="K269" s="232"/>
      <c r="L269" s="234"/>
      <c r="M269" s="208"/>
      <c r="N269" s="208" t="str">
        <f t="shared" ref="N269" si="419">IF(L264="","",IF(L264="X","X",IF($E$2&lt;L264,"X
未達首次列計年度",IF($E$2&gt;M264,"X
已過審核範圍","V"))))</f>
        <v/>
      </c>
      <c r="O269" s="210"/>
      <c r="P269" s="212"/>
      <c r="Q269" s="215"/>
    </row>
    <row r="270" spans="2:17" ht="13.95" customHeight="1" x14ac:dyDescent="0.3">
      <c r="B270" s="216" t="str">
        <f t="shared" ref="B270" si="420">IF(E270&lt;&gt;"",B264+1,"")</f>
        <v/>
      </c>
      <c r="C270" s="219" t="str">
        <f t="shared" ref="C270" si="421">IF(D270&lt;&gt;"",IF(D270&lt;$E$2,"舊","當"),"")</f>
        <v/>
      </c>
      <c r="D270" s="222"/>
      <c r="E270" s="222"/>
      <c r="F270" s="225" t="str">
        <f>_xlfn.IFNA(VLOOKUP(E270,對照用!$B:$C,2,0)," ")</f>
        <v xml:space="preserve"> </v>
      </c>
      <c r="G270" s="56" t="str" cm="1">
        <f t="array" ref="G270">IFERROR(INDEX(對照用!$B$1:$D$103,SMALL(IF(對照用!$B$1:$B$103=E270,ROW(對照用!$B$1:$B$103),"X"),MOD(ROW(),6)+1),3),"")</f>
        <v/>
      </c>
      <c r="H270" s="11"/>
      <c r="I270" s="227"/>
      <c r="J270" s="222"/>
      <c r="K270" s="230"/>
      <c r="L270" s="233"/>
      <c r="M270" s="207" t="str">
        <f t="shared" ref="M270" si="422">IF(L270="X","X",IF(L270&lt;&gt;0,L270+9,""))</f>
        <v/>
      </c>
      <c r="N270" s="207" t="str">
        <f t="shared" ref="N270" si="423">IF(L270="","",IF(L270="X","X",IF($E$2&lt;L270,"X
未達首次列計年度",IF($E$2&gt;M270,"X
已過審核範圍","V"))))</f>
        <v/>
      </c>
      <c r="O270" s="209"/>
      <c r="P270" s="211" t="str">
        <f t="shared" ref="P270" si="424">IF(N270="X
未達首次列計年度",0,IF(N270="X
已過審核範圍",0,IF(N270="X",0,IF(N270="","",IF(O270&lt;&gt;"",O270,I270)))))</f>
        <v/>
      </c>
      <c r="Q270" s="213"/>
    </row>
    <row r="271" spans="2:17" ht="13.95" customHeight="1" x14ac:dyDescent="0.3">
      <c r="B271" s="217" t="str">
        <f t="shared" si="3"/>
        <v/>
      </c>
      <c r="C271" s="220"/>
      <c r="D271" s="223"/>
      <c r="E271" s="223"/>
      <c r="F271" s="128"/>
      <c r="G271" s="57" t="str" cm="1">
        <f t="array" ref="G271">IFERROR(INDEX(對照用!$B$1:$D$103,SMALL(IF(對照用!$B$1:$B$103=E270,ROW(對照用!$B$1:$B$103),"X"),MOD(ROW(),6)+1),3),"")</f>
        <v/>
      </c>
      <c r="H271" s="12"/>
      <c r="I271" s="228"/>
      <c r="J271" s="223"/>
      <c r="K271" s="231"/>
      <c r="L271" s="161"/>
      <c r="M271" s="142"/>
      <c r="N271" s="142" t="str">
        <f t="shared" ref="N271" si="425">IF(L270="","",IF(L270="X","X",IF($E$2&lt;L270,"X
未達首次列計年度",IF($E$2&gt;M270,"X
已過審核範圍","V"))))</f>
        <v/>
      </c>
      <c r="O271" s="145"/>
      <c r="P271" s="110"/>
      <c r="Q271" s="214"/>
    </row>
    <row r="272" spans="2:17" ht="13.95" customHeight="1" x14ac:dyDescent="0.3">
      <c r="B272" s="217" t="str">
        <f t="shared" ref="B272:B275" si="426">B271</f>
        <v/>
      </c>
      <c r="C272" s="220"/>
      <c r="D272" s="223"/>
      <c r="E272" s="223"/>
      <c r="F272" s="128"/>
      <c r="G272" s="57" t="str" cm="1">
        <f t="array" ref="G272">IFERROR(INDEX(對照用!$B$1:$D$103,SMALL(IF(對照用!$B$1:$B$103=E270,ROW(對照用!$B$1:$B$103),"X"),MOD(ROW(),6)+1),3),"")</f>
        <v/>
      </c>
      <c r="H272" s="12"/>
      <c r="I272" s="228"/>
      <c r="J272" s="223"/>
      <c r="K272" s="231"/>
      <c r="L272" s="161"/>
      <c r="M272" s="142"/>
      <c r="N272" s="142" t="str">
        <f t="shared" ref="N272" si="427">IF(L270="","",IF(L270="X","X",IF($E$2&lt;L270,"X
未達首次列計年度",IF($E$2&gt;M270,"X
已過審核範圍","V"))))</f>
        <v/>
      </c>
      <c r="O272" s="145"/>
      <c r="P272" s="110"/>
      <c r="Q272" s="214"/>
    </row>
    <row r="273" spans="2:17" ht="13.95" customHeight="1" x14ac:dyDescent="0.3">
      <c r="B273" s="217" t="str">
        <f t="shared" si="426"/>
        <v/>
      </c>
      <c r="C273" s="220"/>
      <c r="D273" s="223"/>
      <c r="E273" s="223"/>
      <c r="F273" s="128"/>
      <c r="G273" s="57" t="str" cm="1">
        <f t="array" ref="G273">IFERROR(INDEX(對照用!$B$1:$D$103,SMALL(IF(對照用!$B$1:$B$103=E270,ROW(對照用!$B$1:$B$103),"X"),MOD(ROW(),6)+1),3),"")</f>
        <v/>
      </c>
      <c r="H273" s="12"/>
      <c r="I273" s="228"/>
      <c r="J273" s="223"/>
      <c r="K273" s="231"/>
      <c r="L273" s="161"/>
      <c r="M273" s="142"/>
      <c r="N273" s="142" t="str">
        <f t="shared" ref="N273" si="428">IF(L270="","",IF(L270="X","X",IF($E$2&lt;L270,"X
未達首次列計年度",IF($E$2&gt;M270,"X
已過審核範圍","V"))))</f>
        <v/>
      </c>
      <c r="O273" s="145"/>
      <c r="P273" s="110"/>
      <c r="Q273" s="214"/>
    </row>
    <row r="274" spans="2:17" ht="13.95" customHeight="1" x14ac:dyDescent="0.3">
      <c r="B274" s="217" t="str">
        <f t="shared" si="426"/>
        <v/>
      </c>
      <c r="C274" s="220"/>
      <c r="D274" s="223"/>
      <c r="E274" s="223"/>
      <c r="F274" s="128"/>
      <c r="G274" s="57" t="str" cm="1">
        <f t="array" ref="G274">IFERROR(INDEX(對照用!$B$1:$D$103,SMALL(IF(對照用!$B$1:$B$103=E270,ROW(對照用!$B$1:$B$103),"X"),MOD(ROW(),6)+1),3),"")</f>
        <v/>
      </c>
      <c r="H274" s="12"/>
      <c r="I274" s="228"/>
      <c r="J274" s="223"/>
      <c r="K274" s="231"/>
      <c r="L274" s="161"/>
      <c r="M274" s="142"/>
      <c r="N274" s="142" t="str">
        <f t="shared" ref="N274" si="429">IF(L270="","",IF(L270="X","X",IF($E$2&lt;L270,"X
未達首次列計年度",IF($E$2&gt;M270,"X
已過審核範圍","V"))))</f>
        <v/>
      </c>
      <c r="O274" s="145"/>
      <c r="P274" s="110"/>
      <c r="Q274" s="214"/>
    </row>
    <row r="275" spans="2:17" ht="13.95" customHeight="1" thickBot="1" x14ac:dyDescent="0.35">
      <c r="B275" s="218" t="str">
        <f t="shared" si="426"/>
        <v/>
      </c>
      <c r="C275" s="221"/>
      <c r="D275" s="224"/>
      <c r="E275" s="224"/>
      <c r="F275" s="226"/>
      <c r="G275" s="58" t="str" cm="1">
        <f t="array" ref="G275">IFERROR(INDEX(對照用!$B$1:$D$103,SMALL(IF(對照用!$B$1:$B$103=E270,ROW(對照用!$B$1:$B$103),"X"),MOD(ROW(),6)+1),3),"")</f>
        <v/>
      </c>
      <c r="H275" s="13"/>
      <c r="I275" s="229"/>
      <c r="J275" s="224"/>
      <c r="K275" s="232"/>
      <c r="L275" s="234"/>
      <c r="M275" s="208"/>
      <c r="N275" s="208" t="str">
        <f t="shared" ref="N275" si="430">IF(L270="","",IF(L270="X","X",IF($E$2&lt;L270,"X
未達首次列計年度",IF($E$2&gt;M270,"X
已過審核範圍","V"))))</f>
        <v/>
      </c>
      <c r="O275" s="210"/>
      <c r="P275" s="212"/>
      <c r="Q275" s="215"/>
    </row>
    <row r="276" spans="2:17" ht="13.95" customHeight="1" x14ac:dyDescent="0.3">
      <c r="B276" s="216" t="str">
        <f t="shared" ref="B276" si="431">IF(E276&lt;&gt;"",B270+1,"")</f>
        <v/>
      </c>
      <c r="C276" s="219" t="str">
        <f t="shared" ref="C276" si="432">IF(D276&lt;&gt;"",IF(D276&lt;$E$2,"舊","當"),"")</f>
        <v/>
      </c>
      <c r="D276" s="222"/>
      <c r="E276" s="222"/>
      <c r="F276" s="225" t="str">
        <f>_xlfn.IFNA(VLOOKUP(E276,對照用!$B:$C,2,0)," ")</f>
        <v xml:space="preserve"> </v>
      </c>
      <c r="G276" s="56" t="str" cm="1">
        <f t="array" ref="G276">IFERROR(INDEX(對照用!$B$1:$D$103,SMALL(IF(對照用!$B$1:$B$103=E276,ROW(對照用!$B$1:$B$103),"X"),MOD(ROW(),6)+1),3),"")</f>
        <v/>
      </c>
      <c r="H276" s="11"/>
      <c r="I276" s="227"/>
      <c r="J276" s="222"/>
      <c r="K276" s="230"/>
      <c r="L276" s="233"/>
      <c r="M276" s="207" t="str">
        <f t="shared" ref="M276" si="433">IF(L276="X","X",IF(L276&lt;&gt;0,L276+9,""))</f>
        <v/>
      </c>
      <c r="N276" s="207" t="str">
        <f t="shared" ref="N276" si="434">IF(L276="","",IF(L276="X","X",IF($E$2&lt;L276,"X
未達首次列計年度",IF($E$2&gt;M276,"X
已過審核範圍","V"))))</f>
        <v/>
      </c>
      <c r="O276" s="209"/>
      <c r="P276" s="211" t="str">
        <f t="shared" ref="P276" si="435">IF(N276="X
未達首次列計年度",0,IF(N276="X
已過審核範圍",0,IF(N276="X",0,IF(N276="","",IF(O276&lt;&gt;"",O276,I276)))))</f>
        <v/>
      </c>
      <c r="Q276" s="213"/>
    </row>
    <row r="277" spans="2:17" ht="13.95" customHeight="1" x14ac:dyDescent="0.3">
      <c r="B277" s="217" t="str">
        <f t="shared" ref="B277:B281" si="436">B276</f>
        <v/>
      </c>
      <c r="C277" s="220"/>
      <c r="D277" s="223"/>
      <c r="E277" s="223"/>
      <c r="F277" s="128"/>
      <c r="G277" s="57" t="str" cm="1">
        <f t="array" ref="G277">IFERROR(INDEX(對照用!$B$1:$D$103,SMALL(IF(對照用!$B$1:$B$103=E276,ROW(對照用!$B$1:$B$103),"X"),MOD(ROW(),6)+1),3),"")</f>
        <v/>
      </c>
      <c r="H277" s="12"/>
      <c r="I277" s="228"/>
      <c r="J277" s="223"/>
      <c r="K277" s="231"/>
      <c r="L277" s="161"/>
      <c r="M277" s="142"/>
      <c r="N277" s="142" t="str">
        <f t="shared" ref="N277" si="437">IF(L276="","",IF(L276="X","X",IF($E$2&lt;L276,"X
未達首次列計年度",IF($E$2&gt;M276,"X
已過審核範圍","V"))))</f>
        <v/>
      </c>
      <c r="O277" s="145"/>
      <c r="P277" s="110"/>
      <c r="Q277" s="214"/>
    </row>
    <row r="278" spans="2:17" ht="13.95" customHeight="1" x14ac:dyDescent="0.3">
      <c r="B278" s="217" t="str">
        <f t="shared" si="436"/>
        <v/>
      </c>
      <c r="C278" s="220"/>
      <c r="D278" s="223"/>
      <c r="E278" s="223"/>
      <c r="F278" s="128"/>
      <c r="G278" s="57" t="str" cm="1">
        <f t="array" ref="G278">IFERROR(INDEX(對照用!$B$1:$D$103,SMALL(IF(對照用!$B$1:$B$103=E276,ROW(對照用!$B$1:$B$103),"X"),MOD(ROW(),6)+1),3),"")</f>
        <v/>
      </c>
      <c r="H278" s="12"/>
      <c r="I278" s="228"/>
      <c r="J278" s="223"/>
      <c r="K278" s="231"/>
      <c r="L278" s="161"/>
      <c r="M278" s="142"/>
      <c r="N278" s="142" t="str">
        <f t="shared" ref="N278" si="438">IF(L276="","",IF(L276="X","X",IF($E$2&lt;L276,"X
未達首次列計年度",IF($E$2&gt;M276,"X
已過審核範圍","V"))))</f>
        <v/>
      </c>
      <c r="O278" s="145"/>
      <c r="P278" s="110"/>
      <c r="Q278" s="214"/>
    </row>
    <row r="279" spans="2:17" ht="13.95" customHeight="1" x14ac:dyDescent="0.3">
      <c r="B279" s="217" t="str">
        <f t="shared" si="436"/>
        <v/>
      </c>
      <c r="C279" s="220"/>
      <c r="D279" s="223"/>
      <c r="E279" s="223"/>
      <c r="F279" s="128"/>
      <c r="G279" s="57" t="str" cm="1">
        <f t="array" ref="G279">IFERROR(INDEX(對照用!$B$1:$D$103,SMALL(IF(對照用!$B$1:$B$103=E276,ROW(對照用!$B$1:$B$103),"X"),MOD(ROW(),6)+1),3),"")</f>
        <v/>
      </c>
      <c r="H279" s="12"/>
      <c r="I279" s="228"/>
      <c r="J279" s="223"/>
      <c r="K279" s="231"/>
      <c r="L279" s="161"/>
      <c r="M279" s="142"/>
      <c r="N279" s="142" t="str">
        <f t="shared" ref="N279" si="439">IF(L276="","",IF(L276="X","X",IF($E$2&lt;L276,"X
未達首次列計年度",IF($E$2&gt;M276,"X
已過審核範圍","V"))))</f>
        <v/>
      </c>
      <c r="O279" s="145"/>
      <c r="P279" s="110"/>
      <c r="Q279" s="214"/>
    </row>
    <row r="280" spans="2:17" ht="13.95" customHeight="1" x14ac:dyDescent="0.3">
      <c r="B280" s="217" t="str">
        <f t="shared" si="436"/>
        <v/>
      </c>
      <c r="C280" s="220"/>
      <c r="D280" s="223"/>
      <c r="E280" s="223"/>
      <c r="F280" s="128"/>
      <c r="G280" s="57" t="str" cm="1">
        <f t="array" ref="G280">IFERROR(INDEX(對照用!$B$1:$D$103,SMALL(IF(對照用!$B$1:$B$103=E276,ROW(對照用!$B$1:$B$103),"X"),MOD(ROW(),6)+1),3),"")</f>
        <v/>
      </c>
      <c r="H280" s="12"/>
      <c r="I280" s="228"/>
      <c r="J280" s="223"/>
      <c r="K280" s="231"/>
      <c r="L280" s="161"/>
      <c r="M280" s="142"/>
      <c r="N280" s="142" t="str">
        <f t="shared" ref="N280" si="440">IF(L276="","",IF(L276="X","X",IF($E$2&lt;L276,"X
未達首次列計年度",IF($E$2&gt;M276,"X
已過審核範圍","V"))))</f>
        <v/>
      </c>
      <c r="O280" s="145"/>
      <c r="P280" s="110"/>
      <c r="Q280" s="214"/>
    </row>
    <row r="281" spans="2:17" ht="13.95" customHeight="1" thickBot="1" x14ac:dyDescent="0.35">
      <c r="B281" s="218" t="str">
        <f t="shared" si="436"/>
        <v/>
      </c>
      <c r="C281" s="221"/>
      <c r="D281" s="224"/>
      <c r="E281" s="224"/>
      <c r="F281" s="226"/>
      <c r="G281" s="58" t="str" cm="1">
        <f t="array" ref="G281">IFERROR(INDEX(對照用!$B$1:$D$103,SMALL(IF(對照用!$B$1:$B$103=E276,ROW(對照用!$B$1:$B$103),"X"),MOD(ROW(),6)+1),3),"")</f>
        <v/>
      </c>
      <c r="H281" s="13"/>
      <c r="I281" s="229"/>
      <c r="J281" s="224"/>
      <c r="K281" s="232"/>
      <c r="L281" s="234"/>
      <c r="M281" s="208"/>
      <c r="N281" s="208" t="str">
        <f t="shared" ref="N281" si="441">IF(L276="","",IF(L276="X","X",IF($E$2&lt;L276,"X
未達首次列計年度",IF($E$2&gt;M276,"X
已過審核範圍","V"))))</f>
        <v/>
      </c>
      <c r="O281" s="210"/>
      <c r="P281" s="212"/>
      <c r="Q281" s="215"/>
    </row>
    <row r="282" spans="2:17" ht="13.95" customHeight="1" x14ac:dyDescent="0.3">
      <c r="B282" s="216" t="str">
        <f t="shared" ref="B282" si="442">IF(E282&lt;&gt;"",B276+1,"")</f>
        <v/>
      </c>
      <c r="C282" s="219" t="str">
        <f t="shared" ref="C282" si="443">IF(D282&lt;&gt;"",IF(D282&lt;$E$2,"舊","當"),"")</f>
        <v/>
      </c>
      <c r="D282" s="222"/>
      <c r="E282" s="222"/>
      <c r="F282" s="225" t="str">
        <f>_xlfn.IFNA(VLOOKUP(E282,對照用!$B:$C,2,0)," ")</f>
        <v xml:space="preserve"> </v>
      </c>
      <c r="G282" s="56" t="str" cm="1">
        <f t="array" ref="G282">IFERROR(INDEX(對照用!$B$1:$D$103,SMALL(IF(對照用!$B$1:$B$103=E282,ROW(對照用!$B$1:$B$103),"X"),MOD(ROW(),6)+1),3),"")</f>
        <v/>
      </c>
      <c r="H282" s="11"/>
      <c r="I282" s="227"/>
      <c r="J282" s="222"/>
      <c r="K282" s="230"/>
      <c r="L282" s="233"/>
      <c r="M282" s="207" t="str">
        <f t="shared" ref="M282" si="444">IF(L282="X","X",IF(L282&lt;&gt;0,L282+9,""))</f>
        <v/>
      </c>
      <c r="N282" s="207" t="str">
        <f t="shared" ref="N282" si="445">IF(L282="","",IF(L282="X","X",IF($E$2&lt;L282,"X
未達首次列計年度",IF($E$2&gt;M282,"X
已過審核範圍","V"))))</f>
        <v/>
      </c>
      <c r="O282" s="209"/>
      <c r="P282" s="211" t="str">
        <f t="shared" ref="P282" si="446">IF(N282="X
未達首次列計年度",0,IF(N282="X
已過審核範圍",0,IF(N282="X",0,IF(N282="","",IF(O282&lt;&gt;"",O282,I282)))))</f>
        <v/>
      </c>
      <c r="Q282" s="213"/>
    </row>
    <row r="283" spans="2:17" ht="13.95" customHeight="1" x14ac:dyDescent="0.3">
      <c r="B283" s="217" t="str">
        <f t="shared" ref="B283:B287" si="447">B282</f>
        <v/>
      </c>
      <c r="C283" s="220"/>
      <c r="D283" s="223"/>
      <c r="E283" s="223"/>
      <c r="F283" s="128"/>
      <c r="G283" s="57" t="str" cm="1">
        <f t="array" ref="G283">IFERROR(INDEX(對照用!$B$1:$D$103,SMALL(IF(對照用!$B$1:$B$103=E282,ROW(對照用!$B$1:$B$103),"X"),MOD(ROW(),6)+1),3),"")</f>
        <v/>
      </c>
      <c r="H283" s="12"/>
      <c r="I283" s="228"/>
      <c r="J283" s="223"/>
      <c r="K283" s="231"/>
      <c r="L283" s="161"/>
      <c r="M283" s="142"/>
      <c r="N283" s="142" t="str">
        <f t="shared" ref="N283" si="448">IF(L282="","",IF(L282="X","X",IF($E$2&lt;L282,"X
未達首次列計年度",IF($E$2&gt;M282,"X
已過審核範圍","V"))))</f>
        <v/>
      </c>
      <c r="O283" s="145"/>
      <c r="P283" s="110"/>
      <c r="Q283" s="214"/>
    </row>
    <row r="284" spans="2:17" ht="13.95" customHeight="1" x14ac:dyDescent="0.3">
      <c r="B284" s="217" t="str">
        <f t="shared" si="447"/>
        <v/>
      </c>
      <c r="C284" s="220"/>
      <c r="D284" s="223"/>
      <c r="E284" s="223"/>
      <c r="F284" s="128"/>
      <c r="G284" s="57" t="str" cm="1">
        <f t="array" ref="G284">IFERROR(INDEX(對照用!$B$1:$D$103,SMALL(IF(對照用!$B$1:$B$103=E282,ROW(對照用!$B$1:$B$103),"X"),MOD(ROW(),6)+1),3),"")</f>
        <v/>
      </c>
      <c r="H284" s="12"/>
      <c r="I284" s="228"/>
      <c r="J284" s="223"/>
      <c r="K284" s="231"/>
      <c r="L284" s="161"/>
      <c r="M284" s="142"/>
      <c r="N284" s="142" t="str">
        <f t="shared" ref="N284" si="449">IF(L282="","",IF(L282="X","X",IF($E$2&lt;L282,"X
未達首次列計年度",IF($E$2&gt;M282,"X
已過審核範圍","V"))))</f>
        <v/>
      </c>
      <c r="O284" s="145"/>
      <c r="P284" s="110"/>
      <c r="Q284" s="214"/>
    </row>
    <row r="285" spans="2:17" ht="13.95" customHeight="1" x14ac:dyDescent="0.3">
      <c r="B285" s="217" t="str">
        <f t="shared" si="447"/>
        <v/>
      </c>
      <c r="C285" s="220"/>
      <c r="D285" s="223"/>
      <c r="E285" s="223"/>
      <c r="F285" s="128"/>
      <c r="G285" s="57" t="str" cm="1">
        <f t="array" ref="G285">IFERROR(INDEX(對照用!$B$1:$D$103,SMALL(IF(對照用!$B$1:$B$103=E282,ROW(對照用!$B$1:$B$103),"X"),MOD(ROW(),6)+1),3),"")</f>
        <v/>
      </c>
      <c r="H285" s="12"/>
      <c r="I285" s="228"/>
      <c r="J285" s="223"/>
      <c r="K285" s="231"/>
      <c r="L285" s="161"/>
      <c r="M285" s="142"/>
      <c r="N285" s="142" t="str">
        <f t="shared" ref="N285" si="450">IF(L282="","",IF(L282="X","X",IF($E$2&lt;L282,"X
未達首次列計年度",IF($E$2&gt;M282,"X
已過審核範圍","V"))))</f>
        <v/>
      </c>
      <c r="O285" s="145"/>
      <c r="P285" s="110"/>
      <c r="Q285" s="214"/>
    </row>
    <row r="286" spans="2:17" ht="13.95" customHeight="1" x14ac:dyDescent="0.3">
      <c r="B286" s="217" t="str">
        <f t="shared" si="447"/>
        <v/>
      </c>
      <c r="C286" s="220"/>
      <c r="D286" s="223"/>
      <c r="E286" s="223"/>
      <c r="F286" s="128"/>
      <c r="G286" s="57" t="str" cm="1">
        <f t="array" ref="G286">IFERROR(INDEX(對照用!$B$1:$D$103,SMALL(IF(對照用!$B$1:$B$103=E282,ROW(對照用!$B$1:$B$103),"X"),MOD(ROW(),6)+1),3),"")</f>
        <v/>
      </c>
      <c r="H286" s="12"/>
      <c r="I286" s="228"/>
      <c r="J286" s="223"/>
      <c r="K286" s="231"/>
      <c r="L286" s="161"/>
      <c r="M286" s="142"/>
      <c r="N286" s="142" t="str">
        <f t="shared" ref="N286" si="451">IF(L282="","",IF(L282="X","X",IF($E$2&lt;L282,"X
未達首次列計年度",IF($E$2&gt;M282,"X
已過審核範圍","V"))))</f>
        <v/>
      </c>
      <c r="O286" s="145"/>
      <c r="P286" s="110"/>
      <c r="Q286" s="214"/>
    </row>
    <row r="287" spans="2:17" ht="13.95" customHeight="1" thickBot="1" x14ac:dyDescent="0.35">
      <c r="B287" s="218" t="str">
        <f t="shared" si="447"/>
        <v/>
      </c>
      <c r="C287" s="221"/>
      <c r="D287" s="224"/>
      <c r="E287" s="224"/>
      <c r="F287" s="226"/>
      <c r="G287" s="58" t="str" cm="1">
        <f t="array" ref="G287">IFERROR(INDEX(對照用!$B$1:$D$103,SMALL(IF(對照用!$B$1:$B$103=E282,ROW(對照用!$B$1:$B$103),"X"),MOD(ROW(),6)+1),3),"")</f>
        <v/>
      </c>
      <c r="H287" s="13"/>
      <c r="I287" s="229"/>
      <c r="J287" s="224"/>
      <c r="K287" s="232"/>
      <c r="L287" s="234"/>
      <c r="M287" s="208"/>
      <c r="N287" s="208" t="str">
        <f t="shared" ref="N287" si="452">IF(L282="","",IF(L282="X","X",IF($E$2&lt;L282,"X
未達首次列計年度",IF($E$2&gt;M282,"X
已過審核範圍","V"))))</f>
        <v/>
      </c>
      <c r="O287" s="210"/>
      <c r="P287" s="212"/>
      <c r="Q287" s="215"/>
    </row>
    <row r="288" spans="2:17" ht="13.95" customHeight="1" x14ac:dyDescent="0.3">
      <c r="B288" s="216" t="str">
        <f t="shared" ref="B288" si="453">IF(E288&lt;&gt;"",B282+1,"")</f>
        <v/>
      </c>
      <c r="C288" s="219" t="str">
        <f t="shared" ref="C288" si="454">IF(D288&lt;&gt;"",IF(D288&lt;$E$2,"舊","當"),"")</f>
        <v/>
      </c>
      <c r="D288" s="222"/>
      <c r="E288" s="222"/>
      <c r="F288" s="225" t="str">
        <f>_xlfn.IFNA(VLOOKUP(E288,對照用!$B:$C,2,0)," ")</f>
        <v xml:space="preserve"> </v>
      </c>
      <c r="G288" s="56" t="str" cm="1">
        <f t="array" ref="G288">IFERROR(INDEX(對照用!$B$1:$D$103,SMALL(IF(對照用!$B$1:$B$103=E288,ROW(對照用!$B$1:$B$103),"X"),MOD(ROW(),6)+1),3),"")</f>
        <v/>
      </c>
      <c r="H288" s="11"/>
      <c r="I288" s="227"/>
      <c r="J288" s="222"/>
      <c r="K288" s="230"/>
      <c r="L288" s="233"/>
      <c r="M288" s="207" t="str">
        <f t="shared" ref="M288" si="455">IF(L288="X","X",IF(L288&lt;&gt;0,L288+9,""))</f>
        <v/>
      </c>
      <c r="N288" s="207" t="str">
        <f t="shared" ref="N288" si="456">IF(L288="","",IF(L288="X","X",IF($E$2&lt;L288,"X
未達首次列計年度",IF($E$2&gt;M288,"X
已過審核範圍","V"))))</f>
        <v/>
      </c>
      <c r="O288" s="209"/>
      <c r="P288" s="211" t="str">
        <f t="shared" ref="P288" si="457">IF(N288="X
未達首次列計年度",0,IF(N288="X
已過審核範圍",0,IF(N288="X",0,IF(N288="","",IF(O288&lt;&gt;"",O288,I288)))))</f>
        <v/>
      </c>
      <c r="Q288" s="213"/>
    </row>
    <row r="289" spans="2:17" ht="13.95" customHeight="1" x14ac:dyDescent="0.3">
      <c r="B289" s="217" t="str">
        <f t="shared" ref="B289:B293" si="458">B288</f>
        <v/>
      </c>
      <c r="C289" s="220"/>
      <c r="D289" s="223"/>
      <c r="E289" s="223"/>
      <c r="F289" s="128"/>
      <c r="G289" s="57" t="str" cm="1">
        <f t="array" ref="G289">IFERROR(INDEX(對照用!$B$1:$D$103,SMALL(IF(對照用!$B$1:$B$103=E288,ROW(對照用!$B$1:$B$103),"X"),MOD(ROW(),6)+1),3),"")</f>
        <v/>
      </c>
      <c r="H289" s="12"/>
      <c r="I289" s="228"/>
      <c r="J289" s="223"/>
      <c r="K289" s="231"/>
      <c r="L289" s="161"/>
      <c r="M289" s="142"/>
      <c r="N289" s="142" t="str">
        <f t="shared" ref="N289" si="459">IF(L288="","",IF(L288="X","X",IF($E$2&lt;L288,"X
未達首次列計年度",IF($E$2&gt;M288,"X
已過審核範圍","V"))))</f>
        <v/>
      </c>
      <c r="O289" s="145"/>
      <c r="P289" s="110"/>
      <c r="Q289" s="214"/>
    </row>
    <row r="290" spans="2:17" ht="13.95" customHeight="1" x14ac:dyDescent="0.3">
      <c r="B290" s="217" t="str">
        <f t="shared" si="458"/>
        <v/>
      </c>
      <c r="C290" s="220"/>
      <c r="D290" s="223"/>
      <c r="E290" s="223"/>
      <c r="F290" s="128"/>
      <c r="G290" s="57" t="str" cm="1">
        <f t="array" ref="G290">IFERROR(INDEX(對照用!$B$1:$D$103,SMALL(IF(對照用!$B$1:$B$103=E288,ROW(對照用!$B$1:$B$103),"X"),MOD(ROW(),6)+1),3),"")</f>
        <v/>
      </c>
      <c r="H290" s="12"/>
      <c r="I290" s="228"/>
      <c r="J290" s="223"/>
      <c r="K290" s="231"/>
      <c r="L290" s="161"/>
      <c r="M290" s="142"/>
      <c r="N290" s="142" t="str">
        <f t="shared" ref="N290" si="460">IF(L288="","",IF(L288="X","X",IF($E$2&lt;L288,"X
未達首次列計年度",IF($E$2&gt;M288,"X
已過審核範圍","V"))))</f>
        <v/>
      </c>
      <c r="O290" s="145"/>
      <c r="P290" s="110"/>
      <c r="Q290" s="214"/>
    </row>
    <row r="291" spans="2:17" ht="13.95" customHeight="1" x14ac:dyDescent="0.3">
      <c r="B291" s="217" t="str">
        <f t="shared" si="458"/>
        <v/>
      </c>
      <c r="C291" s="220"/>
      <c r="D291" s="223"/>
      <c r="E291" s="223"/>
      <c r="F291" s="128"/>
      <c r="G291" s="57" t="str" cm="1">
        <f t="array" ref="G291">IFERROR(INDEX(對照用!$B$1:$D$103,SMALL(IF(對照用!$B$1:$B$103=E288,ROW(對照用!$B$1:$B$103),"X"),MOD(ROW(),6)+1),3),"")</f>
        <v/>
      </c>
      <c r="H291" s="12"/>
      <c r="I291" s="228"/>
      <c r="J291" s="223"/>
      <c r="K291" s="231"/>
      <c r="L291" s="161"/>
      <c r="M291" s="142"/>
      <c r="N291" s="142" t="str">
        <f t="shared" ref="N291" si="461">IF(L288="","",IF(L288="X","X",IF($E$2&lt;L288,"X
未達首次列計年度",IF($E$2&gt;M288,"X
已過審核範圍","V"))))</f>
        <v/>
      </c>
      <c r="O291" s="145"/>
      <c r="P291" s="110"/>
      <c r="Q291" s="214"/>
    </row>
    <row r="292" spans="2:17" ht="13.95" customHeight="1" x14ac:dyDescent="0.3">
      <c r="B292" s="217" t="str">
        <f t="shared" si="458"/>
        <v/>
      </c>
      <c r="C292" s="220"/>
      <c r="D292" s="223"/>
      <c r="E292" s="223"/>
      <c r="F292" s="128"/>
      <c r="G292" s="57" t="str" cm="1">
        <f t="array" ref="G292">IFERROR(INDEX(對照用!$B$1:$D$103,SMALL(IF(對照用!$B$1:$B$103=E288,ROW(對照用!$B$1:$B$103),"X"),MOD(ROW(),6)+1),3),"")</f>
        <v/>
      </c>
      <c r="H292" s="12"/>
      <c r="I292" s="228"/>
      <c r="J292" s="223"/>
      <c r="K292" s="231"/>
      <c r="L292" s="161"/>
      <c r="M292" s="142"/>
      <c r="N292" s="142" t="str">
        <f t="shared" ref="N292" si="462">IF(L288="","",IF(L288="X","X",IF($E$2&lt;L288,"X
未達首次列計年度",IF($E$2&gt;M288,"X
已過審核範圍","V"))))</f>
        <v/>
      </c>
      <c r="O292" s="145"/>
      <c r="P292" s="110"/>
      <c r="Q292" s="214"/>
    </row>
    <row r="293" spans="2:17" ht="13.95" customHeight="1" thickBot="1" x14ac:dyDescent="0.35">
      <c r="B293" s="218" t="str">
        <f t="shared" si="458"/>
        <v/>
      </c>
      <c r="C293" s="221"/>
      <c r="D293" s="224"/>
      <c r="E293" s="224"/>
      <c r="F293" s="226"/>
      <c r="G293" s="58" t="str" cm="1">
        <f t="array" ref="G293">IFERROR(INDEX(對照用!$B$1:$D$103,SMALL(IF(對照用!$B$1:$B$103=E288,ROW(對照用!$B$1:$B$103),"X"),MOD(ROW(),6)+1),3),"")</f>
        <v/>
      </c>
      <c r="H293" s="13"/>
      <c r="I293" s="229"/>
      <c r="J293" s="224"/>
      <c r="K293" s="232"/>
      <c r="L293" s="234"/>
      <c r="M293" s="208"/>
      <c r="N293" s="208" t="str">
        <f t="shared" ref="N293" si="463">IF(L288="","",IF(L288="X","X",IF($E$2&lt;L288,"X
未達首次列計年度",IF($E$2&gt;M288,"X
已過審核範圍","V"))))</f>
        <v/>
      </c>
      <c r="O293" s="210"/>
      <c r="P293" s="212"/>
      <c r="Q293" s="215"/>
    </row>
    <row r="294" spans="2:17" ht="13.95" customHeight="1" x14ac:dyDescent="0.3">
      <c r="B294" s="216" t="str">
        <f t="shared" ref="B294" si="464">IF(E294&lt;&gt;"",B288+1,"")</f>
        <v/>
      </c>
      <c r="C294" s="219" t="str">
        <f t="shared" ref="C294" si="465">IF(D294&lt;&gt;"",IF(D294&lt;$E$2,"舊","當"),"")</f>
        <v/>
      </c>
      <c r="D294" s="222"/>
      <c r="E294" s="222"/>
      <c r="F294" s="225" t="str">
        <f>_xlfn.IFNA(VLOOKUP(E294,對照用!$B:$C,2,0)," ")</f>
        <v xml:space="preserve"> </v>
      </c>
      <c r="G294" s="56" t="str" cm="1">
        <f t="array" ref="G294">IFERROR(INDEX(對照用!$B$1:$D$103,SMALL(IF(對照用!$B$1:$B$103=E294,ROW(對照用!$B$1:$B$103),"X"),MOD(ROW(),6)+1),3),"")</f>
        <v/>
      </c>
      <c r="H294" s="11"/>
      <c r="I294" s="227"/>
      <c r="J294" s="222"/>
      <c r="K294" s="230"/>
      <c r="L294" s="233"/>
      <c r="M294" s="207" t="str">
        <f t="shared" ref="M294" si="466">IF(L294="X","X",IF(L294&lt;&gt;0,L294+9,""))</f>
        <v/>
      </c>
      <c r="N294" s="207" t="str">
        <f t="shared" ref="N294" si="467">IF(L294="","",IF(L294="X","X",IF($E$2&lt;L294,"X
未達首次列計年度",IF($E$2&gt;M294,"X
已過審核範圍","V"))))</f>
        <v/>
      </c>
      <c r="O294" s="209"/>
      <c r="P294" s="211" t="str">
        <f t="shared" ref="P294" si="468">IF(N294="X
未達首次列計年度",0,IF(N294="X
已過審核範圍",0,IF(N294="X",0,IF(N294="","",IF(O294&lt;&gt;"",O294,I294)))))</f>
        <v/>
      </c>
      <c r="Q294" s="213"/>
    </row>
    <row r="295" spans="2:17" ht="13.95" customHeight="1" x14ac:dyDescent="0.3">
      <c r="B295" s="217" t="str">
        <f t="shared" ref="B295:B299" si="469">B294</f>
        <v/>
      </c>
      <c r="C295" s="220"/>
      <c r="D295" s="223"/>
      <c r="E295" s="223"/>
      <c r="F295" s="128"/>
      <c r="G295" s="57" t="str" cm="1">
        <f t="array" ref="G295">IFERROR(INDEX(對照用!$B$1:$D$103,SMALL(IF(對照用!$B$1:$B$103=E294,ROW(對照用!$B$1:$B$103),"X"),MOD(ROW(),6)+1),3),"")</f>
        <v/>
      </c>
      <c r="H295" s="12"/>
      <c r="I295" s="228"/>
      <c r="J295" s="223"/>
      <c r="K295" s="231"/>
      <c r="L295" s="161"/>
      <c r="M295" s="142"/>
      <c r="N295" s="142" t="str">
        <f t="shared" ref="N295" si="470">IF(L294="","",IF(L294="X","X",IF($E$2&lt;L294,"X
未達首次列計年度",IF($E$2&gt;M294,"X
已過審核範圍","V"))))</f>
        <v/>
      </c>
      <c r="O295" s="145"/>
      <c r="P295" s="110"/>
      <c r="Q295" s="214"/>
    </row>
    <row r="296" spans="2:17" ht="13.95" customHeight="1" x14ac:dyDescent="0.3">
      <c r="B296" s="217" t="str">
        <f t="shared" si="469"/>
        <v/>
      </c>
      <c r="C296" s="220"/>
      <c r="D296" s="223"/>
      <c r="E296" s="223"/>
      <c r="F296" s="128"/>
      <c r="G296" s="57" t="str" cm="1">
        <f t="array" ref="G296">IFERROR(INDEX(對照用!$B$1:$D$103,SMALL(IF(對照用!$B$1:$B$103=E294,ROW(對照用!$B$1:$B$103),"X"),MOD(ROW(),6)+1),3),"")</f>
        <v/>
      </c>
      <c r="H296" s="12"/>
      <c r="I296" s="228"/>
      <c r="J296" s="223"/>
      <c r="K296" s="231"/>
      <c r="L296" s="161"/>
      <c r="M296" s="142"/>
      <c r="N296" s="142" t="str">
        <f t="shared" ref="N296" si="471">IF(L294="","",IF(L294="X","X",IF($E$2&lt;L294,"X
未達首次列計年度",IF($E$2&gt;M294,"X
已過審核範圍","V"))))</f>
        <v/>
      </c>
      <c r="O296" s="145"/>
      <c r="P296" s="110"/>
      <c r="Q296" s="214"/>
    </row>
    <row r="297" spans="2:17" ht="13.95" customHeight="1" x14ac:dyDescent="0.3">
      <c r="B297" s="217" t="str">
        <f t="shared" si="469"/>
        <v/>
      </c>
      <c r="C297" s="220"/>
      <c r="D297" s="223"/>
      <c r="E297" s="223"/>
      <c r="F297" s="128"/>
      <c r="G297" s="57" t="str" cm="1">
        <f t="array" ref="G297">IFERROR(INDEX(對照用!$B$1:$D$103,SMALL(IF(對照用!$B$1:$B$103=E294,ROW(對照用!$B$1:$B$103),"X"),MOD(ROW(),6)+1),3),"")</f>
        <v/>
      </c>
      <c r="H297" s="12"/>
      <c r="I297" s="228"/>
      <c r="J297" s="223"/>
      <c r="K297" s="231"/>
      <c r="L297" s="161"/>
      <c r="M297" s="142"/>
      <c r="N297" s="142" t="str">
        <f t="shared" ref="N297" si="472">IF(L294="","",IF(L294="X","X",IF($E$2&lt;L294,"X
未達首次列計年度",IF($E$2&gt;M294,"X
已過審核範圍","V"))))</f>
        <v/>
      </c>
      <c r="O297" s="145"/>
      <c r="P297" s="110"/>
      <c r="Q297" s="214"/>
    </row>
    <row r="298" spans="2:17" ht="13.95" customHeight="1" x14ac:dyDescent="0.3">
      <c r="B298" s="217" t="str">
        <f t="shared" si="469"/>
        <v/>
      </c>
      <c r="C298" s="220"/>
      <c r="D298" s="223"/>
      <c r="E298" s="223"/>
      <c r="F298" s="128"/>
      <c r="G298" s="57" t="str" cm="1">
        <f t="array" ref="G298">IFERROR(INDEX(對照用!$B$1:$D$103,SMALL(IF(對照用!$B$1:$B$103=E294,ROW(對照用!$B$1:$B$103),"X"),MOD(ROW(),6)+1),3),"")</f>
        <v/>
      </c>
      <c r="H298" s="12"/>
      <c r="I298" s="228"/>
      <c r="J298" s="223"/>
      <c r="K298" s="231"/>
      <c r="L298" s="161"/>
      <c r="M298" s="142"/>
      <c r="N298" s="142" t="str">
        <f t="shared" ref="N298" si="473">IF(L294="","",IF(L294="X","X",IF($E$2&lt;L294,"X
未達首次列計年度",IF($E$2&gt;M294,"X
已過審核範圍","V"))))</f>
        <v/>
      </c>
      <c r="O298" s="145"/>
      <c r="P298" s="110"/>
      <c r="Q298" s="214"/>
    </row>
    <row r="299" spans="2:17" ht="13.95" customHeight="1" thickBot="1" x14ac:dyDescent="0.35">
      <c r="B299" s="218" t="str">
        <f t="shared" si="469"/>
        <v/>
      </c>
      <c r="C299" s="221"/>
      <c r="D299" s="224"/>
      <c r="E299" s="224"/>
      <c r="F299" s="226"/>
      <c r="G299" s="58" t="str" cm="1">
        <f t="array" ref="G299">IFERROR(INDEX(對照用!$B$1:$D$103,SMALL(IF(對照用!$B$1:$B$103=E294,ROW(對照用!$B$1:$B$103),"X"),MOD(ROW(),6)+1),3),"")</f>
        <v/>
      </c>
      <c r="H299" s="13"/>
      <c r="I299" s="229"/>
      <c r="J299" s="224"/>
      <c r="K299" s="232"/>
      <c r="L299" s="234"/>
      <c r="M299" s="208"/>
      <c r="N299" s="208" t="str">
        <f t="shared" ref="N299" si="474">IF(L294="","",IF(L294="X","X",IF($E$2&lt;L294,"X
未達首次列計年度",IF($E$2&gt;M294,"X
已過審核範圍","V"))))</f>
        <v/>
      </c>
      <c r="O299" s="210"/>
      <c r="P299" s="212"/>
      <c r="Q299" s="215"/>
    </row>
    <row r="300" spans="2:17" ht="13.95" customHeight="1" x14ac:dyDescent="0.3">
      <c r="B300" s="216" t="str">
        <f t="shared" ref="B300" si="475">IF(E300&lt;&gt;"",B294+1,"")</f>
        <v/>
      </c>
      <c r="C300" s="219" t="str">
        <f t="shared" ref="C300" si="476">IF(D300&lt;&gt;"",IF(D300&lt;$E$2,"舊","當"),"")</f>
        <v/>
      </c>
      <c r="D300" s="222"/>
      <c r="E300" s="222"/>
      <c r="F300" s="225" t="str">
        <f>_xlfn.IFNA(VLOOKUP(E300,對照用!$B:$C,2,0)," ")</f>
        <v xml:space="preserve"> </v>
      </c>
      <c r="G300" s="56" t="str" cm="1">
        <f t="array" ref="G300">IFERROR(INDEX(對照用!$B$1:$D$103,SMALL(IF(對照用!$B$1:$B$103=E300,ROW(對照用!$B$1:$B$103),"X"),MOD(ROW(),6)+1),3),"")</f>
        <v/>
      </c>
      <c r="H300" s="11"/>
      <c r="I300" s="227"/>
      <c r="J300" s="222"/>
      <c r="K300" s="230"/>
      <c r="L300" s="233"/>
      <c r="M300" s="207" t="str">
        <f t="shared" ref="M300" si="477">IF(L300="X","X",IF(L300&lt;&gt;0,L300+9,""))</f>
        <v/>
      </c>
      <c r="N300" s="207" t="str">
        <f t="shared" ref="N300" si="478">IF(L300="","",IF(L300="X","X",IF($E$2&lt;L300,"X
未達首次列計年度",IF($E$2&gt;M300,"X
已過審核範圍","V"))))</f>
        <v/>
      </c>
      <c r="O300" s="209"/>
      <c r="P300" s="211" t="str">
        <f t="shared" ref="P300" si="479">IF(N300="X
未達首次列計年度",0,IF(N300="X
已過審核範圍",0,IF(N300="X",0,IF(N300="","",IF(O300&lt;&gt;"",O300,I300)))))</f>
        <v/>
      </c>
      <c r="Q300" s="213"/>
    </row>
    <row r="301" spans="2:17" ht="13.95" customHeight="1" x14ac:dyDescent="0.3">
      <c r="B301" s="217" t="str">
        <f t="shared" ref="B301:B305" si="480">B300</f>
        <v/>
      </c>
      <c r="C301" s="220"/>
      <c r="D301" s="223"/>
      <c r="E301" s="223"/>
      <c r="F301" s="128"/>
      <c r="G301" s="57" t="str" cm="1">
        <f t="array" ref="G301">IFERROR(INDEX(對照用!$B$1:$D$103,SMALL(IF(對照用!$B$1:$B$103=E300,ROW(對照用!$B$1:$B$103),"X"),MOD(ROW(),6)+1),3),"")</f>
        <v/>
      </c>
      <c r="H301" s="12"/>
      <c r="I301" s="228"/>
      <c r="J301" s="223"/>
      <c r="K301" s="231"/>
      <c r="L301" s="161"/>
      <c r="M301" s="142"/>
      <c r="N301" s="142" t="str">
        <f t="shared" ref="N301" si="481">IF(L300="","",IF(L300="X","X",IF($E$2&lt;L300,"X
未達首次列計年度",IF($E$2&gt;M300,"X
已過審核範圍","V"))))</f>
        <v/>
      </c>
      <c r="O301" s="145"/>
      <c r="P301" s="110"/>
      <c r="Q301" s="214"/>
    </row>
    <row r="302" spans="2:17" ht="13.95" customHeight="1" x14ac:dyDescent="0.3">
      <c r="B302" s="217" t="str">
        <f t="shared" si="480"/>
        <v/>
      </c>
      <c r="C302" s="220"/>
      <c r="D302" s="223"/>
      <c r="E302" s="223"/>
      <c r="F302" s="128"/>
      <c r="G302" s="57" t="str" cm="1">
        <f t="array" ref="G302">IFERROR(INDEX(對照用!$B$1:$D$103,SMALL(IF(對照用!$B$1:$B$103=E300,ROW(對照用!$B$1:$B$103),"X"),MOD(ROW(),6)+1),3),"")</f>
        <v/>
      </c>
      <c r="H302" s="12"/>
      <c r="I302" s="228"/>
      <c r="J302" s="223"/>
      <c r="K302" s="231"/>
      <c r="L302" s="161"/>
      <c r="M302" s="142"/>
      <c r="N302" s="142" t="str">
        <f t="shared" ref="N302" si="482">IF(L300="","",IF(L300="X","X",IF($E$2&lt;L300,"X
未達首次列計年度",IF($E$2&gt;M300,"X
已過審核範圍","V"))))</f>
        <v/>
      </c>
      <c r="O302" s="145"/>
      <c r="P302" s="110"/>
      <c r="Q302" s="214"/>
    </row>
    <row r="303" spans="2:17" ht="13.95" customHeight="1" x14ac:dyDescent="0.3">
      <c r="B303" s="217" t="str">
        <f t="shared" si="480"/>
        <v/>
      </c>
      <c r="C303" s="220"/>
      <c r="D303" s="223"/>
      <c r="E303" s="223"/>
      <c r="F303" s="128"/>
      <c r="G303" s="57" t="str" cm="1">
        <f t="array" ref="G303">IFERROR(INDEX(對照用!$B$1:$D$103,SMALL(IF(對照用!$B$1:$B$103=E300,ROW(對照用!$B$1:$B$103),"X"),MOD(ROW(),6)+1),3),"")</f>
        <v/>
      </c>
      <c r="H303" s="12"/>
      <c r="I303" s="228"/>
      <c r="J303" s="223"/>
      <c r="K303" s="231"/>
      <c r="L303" s="161"/>
      <c r="M303" s="142"/>
      <c r="N303" s="142" t="str">
        <f t="shared" ref="N303" si="483">IF(L300="","",IF(L300="X","X",IF($E$2&lt;L300,"X
未達首次列計年度",IF($E$2&gt;M300,"X
已過審核範圍","V"))))</f>
        <v/>
      </c>
      <c r="O303" s="145"/>
      <c r="P303" s="110"/>
      <c r="Q303" s="214"/>
    </row>
    <row r="304" spans="2:17" ht="13.95" customHeight="1" x14ac:dyDescent="0.3">
      <c r="B304" s="217" t="str">
        <f t="shared" si="480"/>
        <v/>
      </c>
      <c r="C304" s="220"/>
      <c r="D304" s="223"/>
      <c r="E304" s="223"/>
      <c r="F304" s="128"/>
      <c r="G304" s="57" t="str" cm="1">
        <f t="array" ref="G304">IFERROR(INDEX(對照用!$B$1:$D$103,SMALL(IF(對照用!$B$1:$B$103=E300,ROW(對照用!$B$1:$B$103),"X"),MOD(ROW(),6)+1),3),"")</f>
        <v/>
      </c>
      <c r="H304" s="12"/>
      <c r="I304" s="228"/>
      <c r="J304" s="223"/>
      <c r="K304" s="231"/>
      <c r="L304" s="161"/>
      <c r="M304" s="142"/>
      <c r="N304" s="142" t="str">
        <f t="shared" ref="N304" si="484">IF(L300="","",IF(L300="X","X",IF($E$2&lt;L300,"X
未達首次列計年度",IF($E$2&gt;M300,"X
已過審核範圍","V"))))</f>
        <v/>
      </c>
      <c r="O304" s="145"/>
      <c r="P304" s="110"/>
      <c r="Q304" s="214"/>
    </row>
    <row r="305" spans="2:17" ht="13.95" customHeight="1" thickBot="1" x14ac:dyDescent="0.35">
      <c r="B305" s="218" t="str">
        <f t="shared" si="480"/>
        <v/>
      </c>
      <c r="C305" s="221"/>
      <c r="D305" s="224"/>
      <c r="E305" s="224"/>
      <c r="F305" s="226"/>
      <c r="G305" s="58" t="str" cm="1">
        <f t="array" ref="G305">IFERROR(INDEX(對照用!$B$1:$D$103,SMALL(IF(對照用!$B$1:$B$103=E300,ROW(對照用!$B$1:$B$103),"X"),MOD(ROW(),6)+1),3),"")</f>
        <v/>
      </c>
      <c r="H305" s="13"/>
      <c r="I305" s="229"/>
      <c r="J305" s="224"/>
      <c r="K305" s="232"/>
      <c r="L305" s="234"/>
      <c r="M305" s="208"/>
      <c r="N305" s="208" t="str">
        <f t="shared" ref="N305" si="485">IF(L300="","",IF(L300="X","X",IF($E$2&lt;L300,"X
未達首次列計年度",IF($E$2&gt;M300,"X
已過審核範圍","V"))))</f>
        <v/>
      </c>
      <c r="O305" s="210"/>
      <c r="P305" s="212"/>
      <c r="Q305" s="215"/>
    </row>
    <row r="306" spans="2:17" ht="13.95" customHeight="1" x14ac:dyDescent="0.3">
      <c r="B306" s="216" t="str">
        <f t="shared" ref="B306" si="486">IF(E306&lt;&gt;"",B300+1,"")</f>
        <v/>
      </c>
      <c r="C306" s="219" t="str">
        <f t="shared" ref="C306" si="487">IF(D306&lt;&gt;"",IF(D306&lt;$E$2,"舊","當"),"")</f>
        <v/>
      </c>
      <c r="D306" s="222"/>
      <c r="E306" s="222"/>
      <c r="F306" s="225" t="str">
        <f>_xlfn.IFNA(VLOOKUP(E306,對照用!$B:$C,2,0)," ")</f>
        <v xml:space="preserve"> </v>
      </c>
      <c r="G306" s="56" t="str" cm="1">
        <f t="array" ref="G306">IFERROR(INDEX(對照用!$B$1:$D$103,SMALL(IF(對照用!$B$1:$B$103=E306,ROW(對照用!$B$1:$B$103),"X"),MOD(ROW(),6)+1),3),"")</f>
        <v/>
      </c>
      <c r="H306" s="11"/>
      <c r="I306" s="227"/>
      <c r="J306" s="222"/>
      <c r="K306" s="230"/>
      <c r="L306" s="233"/>
      <c r="M306" s="207" t="str">
        <f t="shared" ref="M306" si="488">IF(L306="X","X",IF(L306&lt;&gt;0,L306+9,""))</f>
        <v/>
      </c>
      <c r="N306" s="207" t="str">
        <f t="shared" ref="N306" si="489">IF(L306="","",IF(L306="X","X",IF($E$2&lt;L306,"X
未達首次列計年度",IF($E$2&gt;M306,"X
已過審核範圍","V"))))</f>
        <v/>
      </c>
      <c r="O306" s="209"/>
      <c r="P306" s="211" t="str">
        <f t="shared" ref="P306" si="490">IF(N306="X
未達首次列計年度",0,IF(N306="X
已過審核範圍",0,IF(N306="X",0,IF(N306="","",IF(O306&lt;&gt;"",O306,I306)))))</f>
        <v/>
      </c>
      <c r="Q306" s="213"/>
    </row>
    <row r="307" spans="2:17" ht="13.95" customHeight="1" x14ac:dyDescent="0.3">
      <c r="B307" s="217" t="str">
        <f t="shared" ref="B307:B311" si="491">B306</f>
        <v/>
      </c>
      <c r="C307" s="220"/>
      <c r="D307" s="223"/>
      <c r="E307" s="223"/>
      <c r="F307" s="128"/>
      <c r="G307" s="57" t="str" cm="1">
        <f t="array" ref="G307">IFERROR(INDEX(對照用!$B$1:$D$103,SMALL(IF(對照用!$B$1:$B$103=E306,ROW(對照用!$B$1:$B$103),"X"),MOD(ROW(),6)+1),3),"")</f>
        <v/>
      </c>
      <c r="H307" s="12"/>
      <c r="I307" s="228"/>
      <c r="J307" s="223"/>
      <c r="K307" s="231"/>
      <c r="L307" s="161"/>
      <c r="M307" s="142"/>
      <c r="N307" s="142" t="str">
        <f t="shared" ref="N307" si="492">IF(L306="","",IF(L306="X","X",IF($E$2&lt;L306,"X
未達首次列計年度",IF($E$2&gt;M306,"X
已過審核範圍","V"))))</f>
        <v/>
      </c>
      <c r="O307" s="145"/>
      <c r="P307" s="110"/>
      <c r="Q307" s="214"/>
    </row>
    <row r="308" spans="2:17" ht="13.95" customHeight="1" x14ac:dyDescent="0.3">
      <c r="B308" s="217" t="str">
        <f t="shared" si="491"/>
        <v/>
      </c>
      <c r="C308" s="220"/>
      <c r="D308" s="223"/>
      <c r="E308" s="223"/>
      <c r="F308" s="128"/>
      <c r="G308" s="57" t="str" cm="1">
        <f t="array" ref="G308">IFERROR(INDEX(對照用!$B$1:$D$103,SMALL(IF(對照用!$B$1:$B$103=E306,ROW(對照用!$B$1:$B$103),"X"),MOD(ROW(),6)+1),3),"")</f>
        <v/>
      </c>
      <c r="H308" s="12"/>
      <c r="I308" s="228"/>
      <c r="J308" s="223"/>
      <c r="K308" s="231"/>
      <c r="L308" s="161"/>
      <c r="M308" s="142"/>
      <c r="N308" s="142" t="str">
        <f t="shared" ref="N308" si="493">IF(L306="","",IF(L306="X","X",IF($E$2&lt;L306,"X
未達首次列計年度",IF($E$2&gt;M306,"X
已過審核範圍","V"))))</f>
        <v/>
      </c>
      <c r="O308" s="145"/>
      <c r="P308" s="110"/>
      <c r="Q308" s="214"/>
    </row>
    <row r="309" spans="2:17" ht="13.95" customHeight="1" x14ac:dyDescent="0.3">
      <c r="B309" s="217" t="str">
        <f t="shared" si="491"/>
        <v/>
      </c>
      <c r="C309" s="220"/>
      <c r="D309" s="223"/>
      <c r="E309" s="223"/>
      <c r="F309" s="128"/>
      <c r="G309" s="57" t="str" cm="1">
        <f t="array" ref="G309">IFERROR(INDEX(對照用!$B$1:$D$103,SMALL(IF(對照用!$B$1:$B$103=E306,ROW(對照用!$B$1:$B$103),"X"),MOD(ROW(),6)+1),3),"")</f>
        <v/>
      </c>
      <c r="H309" s="12"/>
      <c r="I309" s="228"/>
      <c r="J309" s="223"/>
      <c r="K309" s="231"/>
      <c r="L309" s="161"/>
      <c r="M309" s="142"/>
      <c r="N309" s="142" t="str">
        <f t="shared" ref="N309" si="494">IF(L306="","",IF(L306="X","X",IF($E$2&lt;L306,"X
未達首次列計年度",IF($E$2&gt;M306,"X
已過審核範圍","V"))))</f>
        <v/>
      </c>
      <c r="O309" s="145"/>
      <c r="P309" s="110"/>
      <c r="Q309" s="214"/>
    </row>
    <row r="310" spans="2:17" ht="13.95" customHeight="1" x14ac:dyDescent="0.3">
      <c r="B310" s="217" t="str">
        <f t="shared" si="491"/>
        <v/>
      </c>
      <c r="C310" s="220"/>
      <c r="D310" s="223"/>
      <c r="E310" s="223"/>
      <c r="F310" s="128"/>
      <c r="G310" s="57" t="str" cm="1">
        <f t="array" ref="G310">IFERROR(INDEX(對照用!$B$1:$D$103,SMALL(IF(對照用!$B$1:$B$103=E306,ROW(對照用!$B$1:$B$103),"X"),MOD(ROW(),6)+1),3),"")</f>
        <v/>
      </c>
      <c r="H310" s="12"/>
      <c r="I310" s="228"/>
      <c r="J310" s="223"/>
      <c r="K310" s="231"/>
      <c r="L310" s="161"/>
      <c r="M310" s="142"/>
      <c r="N310" s="142" t="str">
        <f t="shared" ref="N310" si="495">IF(L306="","",IF(L306="X","X",IF($E$2&lt;L306,"X
未達首次列計年度",IF($E$2&gt;M306,"X
已過審核範圍","V"))))</f>
        <v/>
      </c>
      <c r="O310" s="145"/>
      <c r="P310" s="110"/>
      <c r="Q310" s="214"/>
    </row>
    <row r="311" spans="2:17" ht="13.95" customHeight="1" thickBot="1" x14ac:dyDescent="0.35">
      <c r="B311" s="218" t="str">
        <f t="shared" si="491"/>
        <v/>
      </c>
      <c r="C311" s="221"/>
      <c r="D311" s="224"/>
      <c r="E311" s="224"/>
      <c r="F311" s="226"/>
      <c r="G311" s="58" t="str" cm="1">
        <f t="array" ref="G311">IFERROR(INDEX(對照用!$B$1:$D$103,SMALL(IF(對照用!$B$1:$B$103=E306,ROW(對照用!$B$1:$B$103),"X"),MOD(ROW(),6)+1),3),"")</f>
        <v/>
      </c>
      <c r="H311" s="13"/>
      <c r="I311" s="229"/>
      <c r="J311" s="224"/>
      <c r="K311" s="232"/>
      <c r="L311" s="234"/>
      <c r="M311" s="208"/>
      <c r="N311" s="208" t="str">
        <f t="shared" ref="N311" si="496">IF(L306="","",IF(L306="X","X",IF($E$2&lt;L306,"X
未達首次列計年度",IF($E$2&gt;M306,"X
已過審核範圍","V"))))</f>
        <v/>
      </c>
      <c r="O311" s="210"/>
      <c r="P311" s="212"/>
      <c r="Q311" s="215"/>
    </row>
    <row r="312" spans="2:17" ht="13.95" customHeight="1" x14ac:dyDescent="0.3">
      <c r="B312" s="216" t="str">
        <f t="shared" ref="B312" si="497">IF(E312&lt;&gt;"",B306+1,"")</f>
        <v/>
      </c>
      <c r="C312" s="219" t="str">
        <f t="shared" ref="C312" si="498">IF(D312&lt;&gt;"",IF(D312&lt;$E$2,"舊","當"),"")</f>
        <v/>
      </c>
      <c r="D312" s="222"/>
      <c r="E312" s="222"/>
      <c r="F312" s="225" t="str">
        <f>_xlfn.IFNA(VLOOKUP(E312,對照用!$B:$C,2,0)," ")</f>
        <v xml:space="preserve"> </v>
      </c>
      <c r="G312" s="56" t="str" cm="1">
        <f t="array" ref="G312">IFERROR(INDEX(對照用!$B$1:$D$103,SMALL(IF(對照用!$B$1:$B$103=E312,ROW(對照用!$B$1:$B$103),"X"),MOD(ROW(),6)+1),3),"")</f>
        <v/>
      </c>
      <c r="H312" s="11"/>
      <c r="I312" s="227"/>
      <c r="J312" s="222"/>
      <c r="K312" s="230"/>
      <c r="L312" s="233"/>
      <c r="M312" s="207" t="str">
        <f t="shared" ref="M312" si="499">IF(L312="X","X",IF(L312&lt;&gt;0,L312+9,""))</f>
        <v/>
      </c>
      <c r="N312" s="207" t="str">
        <f t="shared" ref="N312" si="500">IF(L312="","",IF(L312="X","X",IF($E$2&lt;L312,"X
未達首次列計年度",IF($E$2&gt;M312,"X
已過審核範圍","V"))))</f>
        <v/>
      </c>
      <c r="O312" s="209"/>
      <c r="P312" s="211" t="str">
        <f t="shared" ref="P312" si="501">IF(N312="X
未達首次列計年度",0,IF(N312="X
已過審核範圍",0,IF(N312="X",0,IF(N312="","",IF(O312&lt;&gt;"",O312,I312)))))</f>
        <v/>
      </c>
      <c r="Q312" s="213"/>
    </row>
    <row r="313" spans="2:17" ht="13.95" customHeight="1" x14ac:dyDescent="0.3">
      <c r="B313" s="217" t="str">
        <f t="shared" ref="B313:B317" si="502">B312</f>
        <v/>
      </c>
      <c r="C313" s="220"/>
      <c r="D313" s="223"/>
      <c r="E313" s="223"/>
      <c r="F313" s="128"/>
      <c r="G313" s="57" t="str" cm="1">
        <f t="array" ref="G313">IFERROR(INDEX(對照用!$B$1:$D$103,SMALL(IF(對照用!$B$1:$B$103=E312,ROW(對照用!$B$1:$B$103),"X"),MOD(ROW(),6)+1),3),"")</f>
        <v/>
      </c>
      <c r="H313" s="12"/>
      <c r="I313" s="228"/>
      <c r="J313" s="223"/>
      <c r="K313" s="231"/>
      <c r="L313" s="161"/>
      <c r="M313" s="142"/>
      <c r="N313" s="142" t="str">
        <f t="shared" ref="N313" si="503">IF(L312="","",IF(L312="X","X",IF($E$2&lt;L312,"X
未達首次列計年度",IF($E$2&gt;M312,"X
已過審核範圍","V"))))</f>
        <v/>
      </c>
      <c r="O313" s="145"/>
      <c r="P313" s="110"/>
      <c r="Q313" s="214"/>
    </row>
    <row r="314" spans="2:17" ht="13.95" customHeight="1" x14ac:dyDescent="0.3">
      <c r="B314" s="217" t="str">
        <f t="shared" si="502"/>
        <v/>
      </c>
      <c r="C314" s="220"/>
      <c r="D314" s="223"/>
      <c r="E314" s="223"/>
      <c r="F314" s="128"/>
      <c r="G314" s="57" t="str" cm="1">
        <f t="array" ref="G314">IFERROR(INDEX(對照用!$B$1:$D$103,SMALL(IF(對照用!$B$1:$B$103=E312,ROW(對照用!$B$1:$B$103),"X"),MOD(ROW(),6)+1),3),"")</f>
        <v/>
      </c>
      <c r="H314" s="12"/>
      <c r="I314" s="228"/>
      <c r="J314" s="223"/>
      <c r="K314" s="231"/>
      <c r="L314" s="161"/>
      <c r="M314" s="142"/>
      <c r="N314" s="142" t="str">
        <f t="shared" ref="N314" si="504">IF(L312="","",IF(L312="X","X",IF($E$2&lt;L312,"X
未達首次列計年度",IF($E$2&gt;M312,"X
已過審核範圍","V"))))</f>
        <v/>
      </c>
      <c r="O314" s="145"/>
      <c r="P314" s="110"/>
      <c r="Q314" s="214"/>
    </row>
    <row r="315" spans="2:17" ht="13.95" customHeight="1" x14ac:dyDescent="0.3">
      <c r="B315" s="217" t="str">
        <f t="shared" si="502"/>
        <v/>
      </c>
      <c r="C315" s="220"/>
      <c r="D315" s="223"/>
      <c r="E315" s="223"/>
      <c r="F315" s="128"/>
      <c r="G315" s="57" t="str" cm="1">
        <f t="array" ref="G315">IFERROR(INDEX(對照用!$B$1:$D$103,SMALL(IF(對照用!$B$1:$B$103=E312,ROW(對照用!$B$1:$B$103),"X"),MOD(ROW(),6)+1),3),"")</f>
        <v/>
      </c>
      <c r="H315" s="12"/>
      <c r="I315" s="228"/>
      <c r="J315" s="223"/>
      <c r="K315" s="231"/>
      <c r="L315" s="161"/>
      <c r="M315" s="142"/>
      <c r="N315" s="142" t="str">
        <f t="shared" ref="N315" si="505">IF(L312="","",IF(L312="X","X",IF($E$2&lt;L312,"X
未達首次列計年度",IF($E$2&gt;M312,"X
已過審核範圍","V"))))</f>
        <v/>
      </c>
      <c r="O315" s="145"/>
      <c r="P315" s="110"/>
      <c r="Q315" s="214"/>
    </row>
    <row r="316" spans="2:17" ht="13.95" customHeight="1" x14ac:dyDescent="0.3">
      <c r="B316" s="217" t="str">
        <f t="shared" si="502"/>
        <v/>
      </c>
      <c r="C316" s="220"/>
      <c r="D316" s="223"/>
      <c r="E316" s="223"/>
      <c r="F316" s="128"/>
      <c r="G316" s="57" t="str" cm="1">
        <f t="array" ref="G316">IFERROR(INDEX(對照用!$B$1:$D$103,SMALL(IF(對照用!$B$1:$B$103=E312,ROW(對照用!$B$1:$B$103),"X"),MOD(ROW(),6)+1),3),"")</f>
        <v/>
      </c>
      <c r="H316" s="12"/>
      <c r="I316" s="228"/>
      <c r="J316" s="223"/>
      <c r="K316" s="231"/>
      <c r="L316" s="161"/>
      <c r="M316" s="142"/>
      <c r="N316" s="142" t="str">
        <f t="shared" ref="N316" si="506">IF(L312="","",IF(L312="X","X",IF($E$2&lt;L312,"X
未達首次列計年度",IF($E$2&gt;M312,"X
已過審核範圍","V"))))</f>
        <v/>
      </c>
      <c r="O316" s="145"/>
      <c r="P316" s="110"/>
      <c r="Q316" s="214"/>
    </row>
    <row r="317" spans="2:17" ht="13.95" customHeight="1" thickBot="1" x14ac:dyDescent="0.35">
      <c r="B317" s="218" t="str">
        <f t="shared" si="502"/>
        <v/>
      </c>
      <c r="C317" s="221"/>
      <c r="D317" s="224"/>
      <c r="E317" s="224"/>
      <c r="F317" s="226"/>
      <c r="G317" s="58" t="str" cm="1">
        <f t="array" ref="G317">IFERROR(INDEX(對照用!$B$1:$D$103,SMALL(IF(對照用!$B$1:$B$103=E312,ROW(對照用!$B$1:$B$103),"X"),MOD(ROW(),6)+1),3),"")</f>
        <v/>
      </c>
      <c r="H317" s="13"/>
      <c r="I317" s="229"/>
      <c r="J317" s="224"/>
      <c r="K317" s="232"/>
      <c r="L317" s="234"/>
      <c r="M317" s="208"/>
      <c r="N317" s="208" t="str">
        <f t="shared" ref="N317" si="507">IF(L312="","",IF(L312="X","X",IF($E$2&lt;L312,"X
未達首次列計年度",IF($E$2&gt;M312,"X
已過審核範圍","V"))))</f>
        <v/>
      </c>
      <c r="O317" s="210"/>
      <c r="P317" s="212"/>
      <c r="Q317" s="215"/>
    </row>
    <row r="318" spans="2:17" ht="13.95" customHeight="1" x14ac:dyDescent="0.3">
      <c r="B318" s="216" t="str">
        <f t="shared" ref="B318" si="508">IF(E318&lt;&gt;"",B312+1,"")</f>
        <v/>
      </c>
      <c r="C318" s="219" t="str">
        <f t="shared" ref="C318" si="509">IF(D318&lt;&gt;"",IF(D318&lt;$E$2,"舊","當"),"")</f>
        <v/>
      </c>
      <c r="D318" s="222"/>
      <c r="E318" s="222"/>
      <c r="F318" s="225" t="str">
        <f>_xlfn.IFNA(VLOOKUP(E318,對照用!$B:$C,2,0)," ")</f>
        <v xml:space="preserve"> </v>
      </c>
      <c r="G318" s="56" t="str" cm="1">
        <f t="array" ref="G318">IFERROR(INDEX(對照用!$B$1:$D$103,SMALL(IF(對照用!$B$1:$B$103=E318,ROW(對照用!$B$1:$B$103),"X"),MOD(ROW(),6)+1),3),"")</f>
        <v/>
      </c>
      <c r="H318" s="11"/>
      <c r="I318" s="227"/>
      <c r="J318" s="222"/>
      <c r="K318" s="230"/>
      <c r="L318" s="233"/>
      <c r="M318" s="207" t="str">
        <f t="shared" ref="M318" si="510">IF(L318="X","X",IF(L318&lt;&gt;0,L318+9,""))</f>
        <v/>
      </c>
      <c r="N318" s="207" t="str">
        <f t="shared" ref="N318" si="511">IF(L318="","",IF(L318="X","X",IF($E$2&lt;L318,"X
未達首次列計年度",IF($E$2&gt;M318,"X
已過審核範圍","V"))))</f>
        <v/>
      </c>
      <c r="O318" s="209"/>
      <c r="P318" s="211" t="str">
        <f t="shared" ref="P318" si="512">IF(N318="X
未達首次列計年度",0,IF(N318="X
已過審核範圍",0,IF(N318="X",0,IF(N318="","",IF(O318&lt;&gt;"",O318,I318)))))</f>
        <v/>
      </c>
      <c r="Q318" s="213"/>
    </row>
    <row r="319" spans="2:17" ht="13.95" customHeight="1" x14ac:dyDescent="0.3">
      <c r="B319" s="217" t="str">
        <f t="shared" ref="B319:B323" si="513">B318</f>
        <v/>
      </c>
      <c r="C319" s="220"/>
      <c r="D319" s="223"/>
      <c r="E319" s="223"/>
      <c r="F319" s="128"/>
      <c r="G319" s="57" t="str" cm="1">
        <f t="array" ref="G319">IFERROR(INDEX(對照用!$B$1:$D$103,SMALL(IF(對照用!$B$1:$B$103=E318,ROW(對照用!$B$1:$B$103),"X"),MOD(ROW(),6)+1),3),"")</f>
        <v/>
      </c>
      <c r="H319" s="12"/>
      <c r="I319" s="228"/>
      <c r="J319" s="223"/>
      <c r="K319" s="231"/>
      <c r="L319" s="161"/>
      <c r="M319" s="142"/>
      <c r="N319" s="142" t="str">
        <f t="shared" ref="N319" si="514">IF(L318="","",IF(L318="X","X",IF($E$2&lt;L318,"X
未達首次列計年度",IF($E$2&gt;M318,"X
已過審核範圍","V"))))</f>
        <v/>
      </c>
      <c r="O319" s="145"/>
      <c r="P319" s="110"/>
      <c r="Q319" s="214"/>
    </row>
    <row r="320" spans="2:17" ht="13.95" customHeight="1" x14ac:dyDescent="0.3">
      <c r="B320" s="217" t="str">
        <f t="shared" si="513"/>
        <v/>
      </c>
      <c r="C320" s="220"/>
      <c r="D320" s="223"/>
      <c r="E320" s="223"/>
      <c r="F320" s="128"/>
      <c r="G320" s="57" t="str" cm="1">
        <f t="array" ref="G320">IFERROR(INDEX(對照用!$B$1:$D$103,SMALL(IF(對照用!$B$1:$B$103=E318,ROW(對照用!$B$1:$B$103),"X"),MOD(ROW(),6)+1),3),"")</f>
        <v/>
      </c>
      <c r="H320" s="12"/>
      <c r="I320" s="228"/>
      <c r="J320" s="223"/>
      <c r="K320" s="231"/>
      <c r="L320" s="161"/>
      <c r="M320" s="142"/>
      <c r="N320" s="142" t="str">
        <f t="shared" ref="N320" si="515">IF(L318="","",IF(L318="X","X",IF($E$2&lt;L318,"X
未達首次列計年度",IF($E$2&gt;M318,"X
已過審核範圍","V"))))</f>
        <v/>
      </c>
      <c r="O320" s="145"/>
      <c r="P320" s="110"/>
      <c r="Q320" s="214"/>
    </row>
    <row r="321" spans="2:17" ht="13.95" customHeight="1" x14ac:dyDescent="0.3">
      <c r="B321" s="217" t="str">
        <f t="shared" si="513"/>
        <v/>
      </c>
      <c r="C321" s="220"/>
      <c r="D321" s="223"/>
      <c r="E321" s="223"/>
      <c r="F321" s="128"/>
      <c r="G321" s="57" t="str" cm="1">
        <f t="array" ref="G321">IFERROR(INDEX(對照用!$B$1:$D$103,SMALL(IF(對照用!$B$1:$B$103=E318,ROW(對照用!$B$1:$B$103),"X"),MOD(ROW(),6)+1),3),"")</f>
        <v/>
      </c>
      <c r="H321" s="12"/>
      <c r="I321" s="228"/>
      <c r="J321" s="223"/>
      <c r="K321" s="231"/>
      <c r="L321" s="161"/>
      <c r="M321" s="142"/>
      <c r="N321" s="142" t="str">
        <f t="shared" ref="N321" si="516">IF(L318="","",IF(L318="X","X",IF($E$2&lt;L318,"X
未達首次列計年度",IF($E$2&gt;M318,"X
已過審核範圍","V"))))</f>
        <v/>
      </c>
      <c r="O321" s="145"/>
      <c r="P321" s="110"/>
      <c r="Q321" s="214"/>
    </row>
    <row r="322" spans="2:17" ht="13.95" customHeight="1" x14ac:dyDescent="0.3">
      <c r="B322" s="217" t="str">
        <f t="shared" si="513"/>
        <v/>
      </c>
      <c r="C322" s="220"/>
      <c r="D322" s="223"/>
      <c r="E322" s="223"/>
      <c r="F322" s="128"/>
      <c r="G322" s="57" t="str" cm="1">
        <f t="array" ref="G322">IFERROR(INDEX(對照用!$B$1:$D$103,SMALL(IF(對照用!$B$1:$B$103=E318,ROW(對照用!$B$1:$B$103),"X"),MOD(ROW(),6)+1),3),"")</f>
        <v/>
      </c>
      <c r="H322" s="12"/>
      <c r="I322" s="228"/>
      <c r="J322" s="223"/>
      <c r="K322" s="231"/>
      <c r="L322" s="161"/>
      <c r="M322" s="142"/>
      <c r="N322" s="142" t="str">
        <f t="shared" ref="N322" si="517">IF(L318="","",IF(L318="X","X",IF($E$2&lt;L318,"X
未達首次列計年度",IF($E$2&gt;M318,"X
已過審核範圍","V"))))</f>
        <v/>
      </c>
      <c r="O322" s="145"/>
      <c r="P322" s="110"/>
      <c r="Q322" s="214"/>
    </row>
    <row r="323" spans="2:17" ht="13.95" customHeight="1" thickBot="1" x14ac:dyDescent="0.35">
      <c r="B323" s="218" t="str">
        <f t="shared" si="513"/>
        <v/>
      </c>
      <c r="C323" s="221"/>
      <c r="D323" s="224"/>
      <c r="E323" s="224"/>
      <c r="F323" s="226"/>
      <c r="G323" s="58" t="str" cm="1">
        <f t="array" ref="G323">IFERROR(INDEX(對照用!$B$1:$D$103,SMALL(IF(對照用!$B$1:$B$103=E318,ROW(對照用!$B$1:$B$103),"X"),MOD(ROW(),6)+1),3),"")</f>
        <v/>
      </c>
      <c r="H323" s="13"/>
      <c r="I323" s="229"/>
      <c r="J323" s="224"/>
      <c r="K323" s="232"/>
      <c r="L323" s="234"/>
      <c r="M323" s="208"/>
      <c r="N323" s="208" t="str">
        <f t="shared" ref="N323" si="518">IF(L318="","",IF(L318="X","X",IF($E$2&lt;L318,"X
未達首次列計年度",IF($E$2&gt;M318,"X
已過審核範圍","V"))))</f>
        <v/>
      </c>
      <c r="O323" s="210"/>
      <c r="P323" s="212"/>
      <c r="Q323" s="215"/>
    </row>
    <row r="324" spans="2:17" ht="13.95" customHeight="1" x14ac:dyDescent="0.3">
      <c r="B324" s="216" t="str">
        <f t="shared" ref="B324" si="519">IF(E324&lt;&gt;"",B318+1,"")</f>
        <v/>
      </c>
      <c r="C324" s="219" t="str">
        <f t="shared" ref="C324" si="520">IF(D324&lt;&gt;"",IF(D324&lt;$E$2,"舊","當"),"")</f>
        <v/>
      </c>
      <c r="D324" s="222"/>
      <c r="E324" s="222"/>
      <c r="F324" s="225" t="str">
        <f>_xlfn.IFNA(VLOOKUP(E324,對照用!$B:$C,2,0)," ")</f>
        <v xml:space="preserve"> </v>
      </c>
      <c r="G324" s="56" t="str" cm="1">
        <f t="array" ref="G324">IFERROR(INDEX(對照用!$B$1:$D$103,SMALL(IF(對照用!$B$1:$B$103=E324,ROW(對照用!$B$1:$B$103),"X"),MOD(ROW(),6)+1),3),"")</f>
        <v/>
      </c>
      <c r="H324" s="11"/>
      <c r="I324" s="227"/>
      <c r="J324" s="222"/>
      <c r="K324" s="230"/>
      <c r="L324" s="233"/>
      <c r="M324" s="207" t="str">
        <f t="shared" ref="M324" si="521">IF(L324="X","X",IF(L324&lt;&gt;0,L324+9,""))</f>
        <v/>
      </c>
      <c r="N324" s="207" t="str">
        <f t="shared" ref="N324" si="522">IF(L324="","",IF(L324="X","X",IF($E$2&lt;L324,"X
未達首次列計年度",IF($E$2&gt;M324,"X
已過審核範圍","V"))))</f>
        <v/>
      </c>
      <c r="O324" s="209"/>
      <c r="P324" s="211" t="str">
        <f t="shared" ref="P324" si="523">IF(N324="X
未達首次列計年度",0,IF(N324="X
已過審核範圍",0,IF(N324="X",0,IF(N324="","",IF(O324&lt;&gt;"",O324,I324)))))</f>
        <v/>
      </c>
      <c r="Q324" s="213"/>
    </row>
    <row r="325" spans="2:17" ht="13.95" customHeight="1" x14ac:dyDescent="0.3">
      <c r="B325" s="217" t="str">
        <f t="shared" ref="B325:B329" si="524">B324</f>
        <v/>
      </c>
      <c r="C325" s="220"/>
      <c r="D325" s="223"/>
      <c r="E325" s="223"/>
      <c r="F325" s="128"/>
      <c r="G325" s="57" t="str" cm="1">
        <f t="array" ref="G325">IFERROR(INDEX(對照用!$B$1:$D$103,SMALL(IF(對照用!$B$1:$B$103=E324,ROW(對照用!$B$1:$B$103),"X"),MOD(ROW(),6)+1),3),"")</f>
        <v/>
      </c>
      <c r="H325" s="12"/>
      <c r="I325" s="228"/>
      <c r="J325" s="223"/>
      <c r="K325" s="231"/>
      <c r="L325" s="161"/>
      <c r="M325" s="142"/>
      <c r="N325" s="142" t="str">
        <f t="shared" ref="N325" si="525">IF(L324="","",IF(L324="X","X",IF($E$2&lt;L324,"X
未達首次列計年度",IF($E$2&gt;M324,"X
已過審核範圍","V"))))</f>
        <v/>
      </c>
      <c r="O325" s="145"/>
      <c r="P325" s="110"/>
      <c r="Q325" s="214"/>
    </row>
    <row r="326" spans="2:17" ht="13.95" customHeight="1" x14ac:dyDescent="0.3">
      <c r="B326" s="217" t="str">
        <f t="shared" si="524"/>
        <v/>
      </c>
      <c r="C326" s="220"/>
      <c r="D326" s="223"/>
      <c r="E326" s="223"/>
      <c r="F326" s="128"/>
      <c r="G326" s="57" t="str" cm="1">
        <f t="array" ref="G326">IFERROR(INDEX(對照用!$B$1:$D$103,SMALL(IF(對照用!$B$1:$B$103=E324,ROW(對照用!$B$1:$B$103),"X"),MOD(ROW(),6)+1),3),"")</f>
        <v/>
      </c>
      <c r="H326" s="12"/>
      <c r="I326" s="228"/>
      <c r="J326" s="223"/>
      <c r="K326" s="231"/>
      <c r="L326" s="161"/>
      <c r="M326" s="142"/>
      <c r="N326" s="142" t="str">
        <f t="shared" ref="N326" si="526">IF(L324="","",IF(L324="X","X",IF($E$2&lt;L324,"X
未達首次列計年度",IF($E$2&gt;M324,"X
已過審核範圍","V"))))</f>
        <v/>
      </c>
      <c r="O326" s="145"/>
      <c r="P326" s="110"/>
      <c r="Q326" s="214"/>
    </row>
    <row r="327" spans="2:17" ht="13.95" customHeight="1" x14ac:dyDescent="0.3">
      <c r="B327" s="217" t="str">
        <f t="shared" si="524"/>
        <v/>
      </c>
      <c r="C327" s="220"/>
      <c r="D327" s="223"/>
      <c r="E327" s="223"/>
      <c r="F327" s="128"/>
      <c r="G327" s="57" t="str" cm="1">
        <f t="array" ref="G327">IFERROR(INDEX(對照用!$B$1:$D$103,SMALL(IF(對照用!$B$1:$B$103=E324,ROW(對照用!$B$1:$B$103),"X"),MOD(ROW(),6)+1),3),"")</f>
        <v/>
      </c>
      <c r="H327" s="12"/>
      <c r="I327" s="228"/>
      <c r="J327" s="223"/>
      <c r="K327" s="231"/>
      <c r="L327" s="161"/>
      <c r="M327" s="142"/>
      <c r="N327" s="142" t="str">
        <f t="shared" ref="N327" si="527">IF(L324="","",IF(L324="X","X",IF($E$2&lt;L324,"X
未達首次列計年度",IF($E$2&gt;M324,"X
已過審核範圍","V"))))</f>
        <v/>
      </c>
      <c r="O327" s="145"/>
      <c r="P327" s="110"/>
      <c r="Q327" s="214"/>
    </row>
    <row r="328" spans="2:17" ht="13.95" customHeight="1" x14ac:dyDescent="0.3">
      <c r="B328" s="217" t="str">
        <f t="shared" si="524"/>
        <v/>
      </c>
      <c r="C328" s="220"/>
      <c r="D328" s="223"/>
      <c r="E328" s="223"/>
      <c r="F328" s="128"/>
      <c r="G328" s="57" t="str" cm="1">
        <f t="array" ref="G328">IFERROR(INDEX(對照用!$B$1:$D$103,SMALL(IF(對照用!$B$1:$B$103=E324,ROW(對照用!$B$1:$B$103),"X"),MOD(ROW(),6)+1),3),"")</f>
        <v/>
      </c>
      <c r="H328" s="12"/>
      <c r="I328" s="228"/>
      <c r="J328" s="223"/>
      <c r="K328" s="231"/>
      <c r="L328" s="161"/>
      <c r="M328" s="142"/>
      <c r="N328" s="142" t="str">
        <f t="shared" ref="N328" si="528">IF(L324="","",IF(L324="X","X",IF($E$2&lt;L324,"X
未達首次列計年度",IF($E$2&gt;M324,"X
已過審核範圍","V"))))</f>
        <v/>
      </c>
      <c r="O328" s="145"/>
      <c r="P328" s="110"/>
      <c r="Q328" s="214"/>
    </row>
    <row r="329" spans="2:17" ht="13.95" customHeight="1" thickBot="1" x14ac:dyDescent="0.35">
      <c r="B329" s="218" t="str">
        <f t="shared" si="524"/>
        <v/>
      </c>
      <c r="C329" s="221"/>
      <c r="D329" s="224"/>
      <c r="E329" s="224"/>
      <c r="F329" s="226"/>
      <c r="G329" s="58" t="str" cm="1">
        <f t="array" ref="G329">IFERROR(INDEX(對照用!$B$1:$D$103,SMALL(IF(對照用!$B$1:$B$103=E324,ROW(對照用!$B$1:$B$103),"X"),MOD(ROW(),6)+1),3),"")</f>
        <v/>
      </c>
      <c r="H329" s="13"/>
      <c r="I329" s="229"/>
      <c r="J329" s="224"/>
      <c r="K329" s="232"/>
      <c r="L329" s="234"/>
      <c r="M329" s="208"/>
      <c r="N329" s="208" t="str">
        <f t="shared" ref="N329" si="529">IF(L324="","",IF(L324="X","X",IF($E$2&lt;L324,"X
未達首次列計年度",IF($E$2&gt;M324,"X
已過審核範圍","V"))))</f>
        <v/>
      </c>
      <c r="O329" s="210"/>
      <c r="P329" s="212"/>
      <c r="Q329" s="215"/>
    </row>
    <row r="330" spans="2:17" ht="13.95" customHeight="1" x14ac:dyDescent="0.3">
      <c r="B330" s="216" t="str">
        <f t="shared" ref="B330" si="530">IF(E330&lt;&gt;"",B324+1,"")</f>
        <v/>
      </c>
      <c r="C330" s="219" t="str">
        <f t="shared" ref="C330" si="531">IF(D330&lt;&gt;"",IF(D330&lt;$E$2,"舊","當"),"")</f>
        <v/>
      </c>
      <c r="D330" s="222"/>
      <c r="E330" s="222"/>
      <c r="F330" s="225" t="str">
        <f>_xlfn.IFNA(VLOOKUP(E330,對照用!$B:$C,2,0)," ")</f>
        <v xml:space="preserve"> </v>
      </c>
      <c r="G330" s="56" t="str" cm="1">
        <f t="array" ref="G330">IFERROR(INDEX(對照用!$B$1:$D$103,SMALL(IF(對照用!$B$1:$B$103=E330,ROW(對照用!$B$1:$B$103),"X"),MOD(ROW(),6)+1),3),"")</f>
        <v/>
      </c>
      <c r="H330" s="11"/>
      <c r="I330" s="227"/>
      <c r="J330" s="222"/>
      <c r="K330" s="230"/>
      <c r="L330" s="233"/>
      <c r="M330" s="207" t="str">
        <f t="shared" ref="M330" si="532">IF(L330="X","X",IF(L330&lt;&gt;0,L330+9,""))</f>
        <v/>
      </c>
      <c r="N330" s="207" t="str">
        <f t="shared" ref="N330" si="533">IF(L330="","",IF(L330="X","X",IF($E$2&lt;L330,"X
未達首次列計年度",IF($E$2&gt;M330,"X
已過審核範圍","V"))))</f>
        <v/>
      </c>
      <c r="O330" s="209"/>
      <c r="P330" s="211" t="str">
        <f t="shared" ref="P330" si="534">IF(N330="X
未達首次列計年度",0,IF(N330="X
已過審核範圍",0,IF(N330="X",0,IF(N330="","",IF(O330&lt;&gt;"",O330,I330)))))</f>
        <v/>
      </c>
      <c r="Q330" s="213"/>
    </row>
    <row r="331" spans="2:17" ht="13.95" customHeight="1" x14ac:dyDescent="0.3">
      <c r="B331" s="217" t="str">
        <f t="shared" ref="B331:B335" si="535">B330</f>
        <v/>
      </c>
      <c r="C331" s="220"/>
      <c r="D331" s="223"/>
      <c r="E331" s="223"/>
      <c r="F331" s="128"/>
      <c r="G331" s="57" t="str" cm="1">
        <f t="array" ref="G331">IFERROR(INDEX(對照用!$B$1:$D$103,SMALL(IF(對照用!$B$1:$B$103=E330,ROW(對照用!$B$1:$B$103),"X"),MOD(ROW(),6)+1),3),"")</f>
        <v/>
      </c>
      <c r="H331" s="12"/>
      <c r="I331" s="228"/>
      <c r="J331" s="223"/>
      <c r="K331" s="231"/>
      <c r="L331" s="161"/>
      <c r="M331" s="142"/>
      <c r="N331" s="142" t="str">
        <f t="shared" ref="N331" si="536">IF(L330="","",IF(L330="X","X",IF($E$2&lt;L330,"X
未達首次列計年度",IF($E$2&gt;M330,"X
已過審核範圍","V"))))</f>
        <v/>
      </c>
      <c r="O331" s="145"/>
      <c r="P331" s="110"/>
      <c r="Q331" s="214"/>
    </row>
    <row r="332" spans="2:17" ht="13.95" customHeight="1" x14ac:dyDescent="0.3">
      <c r="B332" s="217" t="str">
        <f t="shared" si="535"/>
        <v/>
      </c>
      <c r="C332" s="220"/>
      <c r="D332" s="223"/>
      <c r="E332" s="223"/>
      <c r="F332" s="128"/>
      <c r="G332" s="57" t="str" cm="1">
        <f t="array" ref="G332">IFERROR(INDEX(對照用!$B$1:$D$103,SMALL(IF(對照用!$B$1:$B$103=E330,ROW(對照用!$B$1:$B$103),"X"),MOD(ROW(),6)+1),3),"")</f>
        <v/>
      </c>
      <c r="H332" s="12"/>
      <c r="I332" s="228"/>
      <c r="J332" s="223"/>
      <c r="K332" s="231"/>
      <c r="L332" s="161"/>
      <c r="M332" s="142"/>
      <c r="N332" s="142" t="str">
        <f t="shared" ref="N332" si="537">IF(L330="","",IF(L330="X","X",IF($E$2&lt;L330,"X
未達首次列計年度",IF($E$2&gt;M330,"X
已過審核範圍","V"))))</f>
        <v/>
      </c>
      <c r="O332" s="145"/>
      <c r="P332" s="110"/>
      <c r="Q332" s="214"/>
    </row>
    <row r="333" spans="2:17" ht="13.95" customHeight="1" x14ac:dyDescent="0.3">
      <c r="B333" s="217" t="str">
        <f t="shared" si="535"/>
        <v/>
      </c>
      <c r="C333" s="220"/>
      <c r="D333" s="223"/>
      <c r="E333" s="223"/>
      <c r="F333" s="128"/>
      <c r="G333" s="57" t="str" cm="1">
        <f t="array" ref="G333">IFERROR(INDEX(對照用!$B$1:$D$103,SMALL(IF(對照用!$B$1:$B$103=E330,ROW(對照用!$B$1:$B$103),"X"),MOD(ROW(),6)+1),3),"")</f>
        <v/>
      </c>
      <c r="H333" s="12"/>
      <c r="I333" s="228"/>
      <c r="J333" s="223"/>
      <c r="K333" s="231"/>
      <c r="L333" s="161"/>
      <c r="M333" s="142"/>
      <c r="N333" s="142" t="str">
        <f t="shared" ref="N333" si="538">IF(L330="","",IF(L330="X","X",IF($E$2&lt;L330,"X
未達首次列計年度",IF($E$2&gt;M330,"X
已過審核範圍","V"))))</f>
        <v/>
      </c>
      <c r="O333" s="145"/>
      <c r="P333" s="110"/>
      <c r="Q333" s="214"/>
    </row>
    <row r="334" spans="2:17" ht="13.95" customHeight="1" x14ac:dyDescent="0.3">
      <c r="B334" s="217" t="str">
        <f t="shared" si="535"/>
        <v/>
      </c>
      <c r="C334" s="220"/>
      <c r="D334" s="223"/>
      <c r="E334" s="223"/>
      <c r="F334" s="128"/>
      <c r="G334" s="57" t="str" cm="1">
        <f t="array" ref="G334">IFERROR(INDEX(對照用!$B$1:$D$103,SMALL(IF(對照用!$B$1:$B$103=E330,ROW(對照用!$B$1:$B$103),"X"),MOD(ROW(),6)+1),3),"")</f>
        <v/>
      </c>
      <c r="H334" s="12"/>
      <c r="I334" s="228"/>
      <c r="J334" s="223"/>
      <c r="K334" s="231"/>
      <c r="L334" s="161"/>
      <c r="M334" s="142"/>
      <c r="N334" s="142" t="str">
        <f t="shared" ref="N334" si="539">IF(L330="","",IF(L330="X","X",IF($E$2&lt;L330,"X
未達首次列計年度",IF($E$2&gt;M330,"X
已過審核範圍","V"))))</f>
        <v/>
      </c>
      <c r="O334" s="145"/>
      <c r="P334" s="110"/>
      <c r="Q334" s="214"/>
    </row>
    <row r="335" spans="2:17" ht="13.95" customHeight="1" thickBot="1" x14ac:dyDescent="0.35">
      <c r="B335" s="218" t="str">
        <f t="shared" si="535"/>
        <v/>
      </c>
      <c r="C335" s="221"/>
      <c r="D335" s="224"/>
      <c r="E335" s="224"/>
      <c r="F335" s="226"/>
      <c r="G335" s="58" t="str" cm="1">
        <f t="array" ref="G335">IFERROR(INDEX(對照用!$B$1:$D$103,SMALL(IF(對照用!$B$1:$B$103=E330,ROW(對照用!$B$1:$B$103),"X"),MOD(ROW(),6)+1),3),"")</f>
        <v/>
      </c>
      <c r="H335" s="13"/>
      <c r="I335" s="229"/>
      <c r="J335" s="224"/>
      <c r="K335" s="232"/>
      <c r="L335" s="234"/>
      <c r="M335" s="208"/>
      <c r="N335" s="208" t="str">
        <f t="shared" ref="N335" si="540">IF(L330="","",IF(L330="X","X",IF($E$2&lt;L330,"X
未達首次列計年度",IF($E$2&gt;M330,"X
已過審核範圍","V"))))</f>
        <v/>
      </c>
      <c r="O335" s="210"/>
      <c r="P335" s="212"/>
      <c r="Q335" s="215"/>
    </row>
    <row r="336" spans="2:17" ht="13.95" customHeight="1" x14ac:dyDescent="0.3">
      <c r="B336" s="216" t="str">
        <f t="shared" ref="B336" si="541">IF(E336&lt;&gt;"",B330+1,"")</f>
        <v/>
      </c>
      <c r="C336" s="219" t="str">
        <f t="shared" ref="C336" si="542">IF(D336&lt;&gt;"",IF(D336&lt;$E$2,"舊","當"),"")</f>
        <v/>
      </c>
      <c r="D336" s="222"/>
      <c r="E336" s="222"/>
      <c r="F336" s="225" t="str">
        <f>_xlfn.IFNA(VLOOKUP(E336,對照用!$B:$C,2,0)," ")</f>
        <v xml:space="preserve"> </v>
      </c>
      <c r="G336" s="56" t="str" cm="1">
        <f t="array" ref="G336">IFERROR(INDEX(對照用!$B$1:$D$103,SMALL(IF(對照用!$B$1:$B$103=E336,ROW(對照用!$B$1:$B$103),"X"),MOD(ROW(),6)+1),3),"")</f>
        <v/>
      </c>
      <c r="H336" s="11"/>
      <c r="I336" s="227"/>
      <c r="J336" s="222"/>
      <c r="K336" s="230"/>
      <c r="L336" s="233"/>
      <c r="M336" s="207" t="str">
        <f t="shared" ref="M336" si="543">IF(L336="X","X",IF(L336&lt;&gt;0,L336+9,""))</f>
        <v/>
      </c>
      <c r="N336" s="207" t="str">
        <f t="shared" ref="N336" si="544">IF(L336="","",IF(L336="X","X",IF($E$2&lt;L336,"X
未達首次列計年度",IF($E$2&gt;M336,"X
已過審核範圍","V"))))</f>
        <v/>
      </c>
      <c r="O336" s="209"/>
      <c r="P336" s="211" t="str">
        <f t="shared" ref="P336" si="545">IF(N336="X
未達首次列計年度",0,IF(N336="X
已過審核範圍",0,IF(N336="X",0,IF(N336="","",IF(O336&lt;&gt;"",O336,I336)))))</f>
        <v/>
      </c>
      <c r="Q336" s="213"/>
    </row>
    <row r="337" spans="2:17" ht="13.95" customHeight="1" x14ac:dyDescent="0.3">
      <c r="B337" s="217" t="str">
        <f t="shared" ref="B337:B341" si="546">B336</f>
        <v/>
      </c>
      <c r="C337" s="220"/>
      <c r="D337" s="223"/>
      <c r="E337" s="223"/>
      <c r="F337" s="128"/>
      <c r="G337" s="57" t="str" cm="1">
        <f t="array" ref="G337">IFERROR(INDEX(對照用!$B$1:$D$103,SMALL(IF(對照用!$B$1:$B$103=E336,ROW(對照用!$B$1:$B$103),"X"),MOD(ROW(),6)+1),3),"")</f>
        <v/>
      </c>
      <c r="H337" s="12"/>
      <c r="I337" s="228"/>
      <c r="J337" s="223"/>
      <c r="K337" s="231"/>
      <c r="L337" s="161"/>
      <c r="M337" s="142"/>
      <c r="N337" s="142" t="str">
        <f t="shared" ref="N337" si="547">IF(L336="","",IF(L336="X","X",IF($E$2&lt;L336,"X
未達首次列計年度",IF($E$2&gt;M336,"X
已過審核範圍","V"))))</f>
        <v/>
      </c>
      <c r="O337" s="145"/>
      <c r="P337" s="110"/>
      <c r="Q337" s="214"/>
    </row>
    <row r="338" spans="2:17" ht="13.95" customHeight="1" x14ac:dyDescent="0.3">
      <c r="B338" s="217" t="str">
        <f t="shared" si="546"/>
        <v/>
      </c>
      <c r="C338" s="220"/>
      <c r="D338" s="223"/>
      <c r="E338" s="223"/>
      <c r="F338" s="128"/>
      <c r="G338" s="57" t="str" cm="1">
        <f t="array" ref="G338">IFERROR(INDEX(對照用!$B$1:$D$103,SMALL(IF(對照用!$B$1:$B$103=E336,ROW(對照用!$B$1:$B$103),"X"),MOD(ROW(),6)+1),3),"")</f>
        <v/>
      </c>
      <c r="H338" s="12"/>
      <c r="I338" s="228"/>
      <c r="J338" s="223"/>
      <c r="K338" s="231"/>
      <c r="L338" s="161"/>
      <c r="M338" s="142"/>
      <c r="N338" s="142" t="str">
        <f t="shared" ref="N338" si="548">IF(L336="","",IF(L336="X","X",IF($E$2&lt;L336,"X
未達首次列計年度",IF($E$2&gt;M336,"X
已過審核範圍","V"))))</f>
        <v/>
      </c>
      <c r="O338" s="145"/>
      <c r="P338" s="110"/>
      <c r="Q338" s="214"/>
    </row>
    <row r="339" spans="2:17" ht="13.95" customHeight="1" x14ac:dyDescent="0.3">
      <c r="B339" s="217" t="str">
        <f t="shared" si="546"/>
        <v/>
      </c>
      <c r="C339" s="220"/>
      <c r="D339" s="223"/>
      <c r="E339" s="223"/>
      <c r="F339" s="128"/>
      <c r="G339" s="57" t="str" cm="1">
        <f t="array" ref="G339">IFERROR(INDEX(對照用!$B$1:$D$103,SMALL(IF(對照用!$B$1:$B$103=E336,ROW(對照用!$B$1:$B$103),"X"),MOD(ROW(),6)+1),3),"")</f>
        <v/>
      </c>
      <c r="H339" s="12"/>
      <c r="I339" s="228"/>
      <c r="J339" s="223"/>
      <c r="K339" s="231"/>
      <c r="L339" s="161"/>
      <c r="M339" s="142"/>
      <c r="N339" s="142" t="str">
        <f t="shared" ref="N339" si="549">IF(L336="","",IF(L336="X","X",IF($E$2&lt;L336,"X
未達首次列計年度",IF($E$2&gt;M336,"X
已過審核範圍","V"))))</f>
        <v/>
      </c>
      <c r="O339" s="145"/>
      <c r="P339" s="110"/>
      <c r="Q339" s="214"/>
    </row>
    <row r="340" spans="2:17" ht="13.95" customHeight="1" x14ac:dyDescent="0.3">
      <c r="B340" s="217" t="str">
        <f t="shared" si="546"/>
        <v/>
      </c>
      <c r="C340" s="220"/>
      <c r="D340" s="223"/>
      <c r="E340" s="223"/>
      <c r="F340" s="128"/>
      <c r="G340" s="57" t="str" cm="1">
        <f t="array" ref="G340">IFERROR(INDEX(對照用!$B$1:$D$103,SMALL(IF(對照用!$B$1:$B$103=E336,ROW(對照用!$B$1:$B$103),"X"),MOD(ROW(),6)+1),3),"")</f>
        <v/>
      </c>
      <c r="H340" s="12"/>
      <c r="I340" s="228"/>
      <c r="J340" s="223"/>
      <c r="K340" s="231"/>
      <c r="L340" s="161"/>
      <c r="M340" s="142"/>
      <c r="N340" s="142" t="str">
        <f t="shared" ref="N340" si="550">IF(L336="","",IF(L336="X","X",IF($E$2&lt;L336,"X
未達首次列計年度",IF($E$2&gt;M336,"X
已過審核範圍","V"))))</f>
        <v/>
      </c>
      <c r="O340" s="145"/>
      <c r="P340" s="110"/>
      <c r="Q340" s="214"/>
    </row>
    <row r="341" spans="2:17" ht="13.95" customHeight="1" thickBot="1" x14ac:dyDescent="0.35">
      <c r="B341" s="218" t="str">
        <f t="shared" si="546"/>
        <v/>
      </c>
      <c r="C341" s="221"/>
      <c r="D341" s="224"/>
      <c r="E341" s="224"/>
      <c r="F341" s="226"/>
      <c r="G341" s="58" t="str" cm="1">
        <f t="array" ref="G341">IFERROR(INDEX(對照用!$B$1:$D$103,SMALL(IF(對照用!$B$1:$B$103=E336,ROW(對照用!$B$1:$B$103),"X"),MOD(ROW(),6)+1),3),"")</f>
        <v/>
      </c>
      <c r="H341" s="13"/>
      <c r="I341" s="229"/>
      <c r="J341" s="224"/>
      <c r="K341" s="232"/>
      <c r="L341" s="234"/>
      <c r="M341" s="208"/>
      <c r="N341" s="208" t="str">
        <f t="shared" ref="N341" si="551">IF(L336="","",IF(L336="X","X",IF($E$2&lt;L336,"X
未達首次列計年度",IF($E$2&gt;M336,"X
已過審核範圍","V"))))</f>
        <v/>
      </c>
      <c r="O341" s="210"/>
      <c r="P341" s="212"/>
      <c r="Q341" s="215"/>
    </row>
    <row r="342" spans="2:17" ht="13.95" customHeight="1" x14ac:dyDescent="0.3">
      <c r="B342" s="216" t="str">
        <f t="shared" ref="B342" si="552">IF(E342&lt;&gt;"",B336+1,"")</f>
        <v/>
      </c>
      <c r="C342" s="219" t="str">
        <f t="shared" ref="C342" si="553">IF(D342&lt;&gt;"",IF(D342&lt;$E$2,"舊","當"),"")</f>
        <v/>
      </c>
      <c r="D342" s="222"/>
      <c r="E342" s="222"/>
      <c r="F342" s="225" t="str">
        <f>_xlfn.IFNA(VLOOKUP(E342,對照用!$B:$C,2,0)," ")</f>
        <v xml:space="preserve"> </v>
      </c>
      <c r="G342" s="56" t="str" cm="1">
        <f t="array" ref="G342">IFERROR(INDEX(對照用!$B$1:$D$103,SMALL(IF(對照用!$B$1:$B$103=E342,ROW(對照用!$B$1:$B$103),"X"),MOD(ROW(),6)+1),3),"")</f>
        <v/>
      </c>
      <c r="H342" s="11"/>
      <c r="I342" s="227"/>
      <c r="J342" s="222"/>
      <c r="K342" s="230"/>
      <c r="L342" s="233"/>
      <c r="M342" s="207" t="str">
        <f t="shared" ref="M342" si="554">IF(L342="X","X",IF(L342&lt;&gt;0,L342+9,""))</f>
        <v/>
      </c>
      <c r="N342" s="207" t="str">
        <f t="shared" ref="N342" si="555">IF(L342="","",IF(L342="X","X",IF($E$2&lt;L342,"X
未達首次列計年度",IF($E$2&gt;M342,"X
已過審核範圍","V"))))</f>
        <v/>
      </c>
      <c r="O342" s="209"/>
      <c r="P342" s="211" t="str">
        <f t="shared" ref="P342" si="556">IF(N342="X
未達首次列計年度",0,IF(N342="X
已過審核範圍",0,IF(N342="X",0,IF(N342="","",IF(O342&lt;&gt;"",O342,I342)))))</f>
        <v/>
      </c>
      <c r="Q342" s="213"/>
    </row>
    <row r="343" spans="2:17" ht="13.95" customHeight="1" x14ac:dyDescent="0.3">
      <c r="B343" s="217" t="str">
        <f t="shared" ref="B343:B347" si="557">B342</f>
        <v/>
      </c>
      <c r="C343" s="220"/>
      <c r="D343" s="223"/>
      <c r="E343" s="223"/>
      <c r="F343" s="128"/>
      <c r="G343" s="57" t="str" cm="1">
        <f t="array" ref="G343">IFERROR(INDEX(對照用!$B$1:$D$103,SMALL(IF(對照用!$B$1:$B$103=E342,ROW(對照用!$B$1:$B$103),"X"),MOD(ROW(),6)+1),3),"")</f>
        <v/>
      </c>
      <c r="H343" s="12"/>
      <c r="I343" s="228"/>
      <c r="J343" s="223"/>
      <c r="K343" s="231"/>
      <c r="L343" s="161"/>
      <c r="M343" s="142"/>
      <c r="N343" s="142" t="str">
        <f t="shared" ref="N343" si="558">IF(L342="","",IF(L342="X","X",IF($E$2&lt;L342,"X
未達首次列計年度",IF($E$2&gt;M342,"X
已過審核範圍","V"))))</f>
        <v/>
      </c>
      <c r="O343" s="145"/>
      <c r="P343" s="110"/>
      <c r="Q343" s="214"/>
    </row>
    <row r="344" spans="2:17" ht="13.95" customHeight="1" x14ac:dyDescent="0.3">
      <c r="B344" s="217" t="str">
        <f t="shared" si="557"/>
        <v/>
      </c>
      <c r="C344" s="220"/>
      <c r="D344" s="223"/>
      <c r="E344" s="223"/>
      <c r="F344" s="128"/>
      <c r="G344" s="57" t="str" cm="1">
        <f t="array" ref="G344">IFERROR(INDEX(對照用!$B$1:$D$103,SMALL(IF(對照用!$B$1:$B$103=E342,ROW(對照用!$B$1:$B$103),"X"),MOD(ROW(),6)+1),3),"")</f>
        <v/>
      </c>
      <c r="H344" s="12"/>
      <c r="I344" s="228"/>
      <c r="J344" s="223"/>
      <c r="K344" s="231"/>
      <c r="L344" s="161"/>
      <c r="M344" s="142"/>
      <c r="N344" s="142" t="str">
        <f t="shared" ref="N344" si="559">IF(L342="","",IF(L342="X","X",IF($E$2&lt;L342,"X
未達首次列計年度",IF($E$2&gt;M342,"X
已過審核範圍","V"))))</f>
        <v/>
      </c>
      <c r="O344" s="145"/>
      <c r="P344" s="110"/>
      <c r="Q344" s="214"/>
    </row>
    <row r="345" spans="2:17" ht="13.95" customHeight="1" x14ac:dyDescent="0.3">
      <c r="B345" s="217" t="str">
        <f t="shared" si="557"/>
        <v/>
      </c>
      <c r="C345" s="220"/>
      <c r="D345" s="223"/>
      <c r="E345" s="223"/>
      <c r="F345" s="128"/>
      <c r="G345" s="57" t="str" cm="1">
        <f t="array" ref="G345">IFERROR(INDEX(對照用!$B$1:$D$103,SMALL(IF(對照用!$B$1:$B$103=E342,ROW(對照用!$B$1:$B$103),"X"),MOD(ROW(),6)+1),3),"")</f>
        <v/>
      </c>
      <c r="H345" s="12"/>
      <c r="I345" s="228"/>
      <c r="J345" s="223"/>
      <c r="K345" s="231"/>
      <c r="L345" s="161"/>
      <c r="M345" s="142"/>
      <c r="N345" s="142" t="str">
        <f t="shared" ref="N345" si="560">IF(L342="","",IF(L342="X","X",IF($E$2&lt;L342,"X
未達首次列計年度",IF($E$2&gt;M342,"X
已過審核範圍","V"))))</f>
        <v/>
      </c>
      <c r="O345" s="145"/>
      <c r="P345" s="110"/>
      <c r="Q345" s="214"/>
    </row>
    <row r="346" spans="2:17" ht="13.95" customHeight="1" x14ac:dyDescent="0.3">
      <c r="B346" s="217" t="str">
        <f t="shared" si="557"/>
        <v/>
      </c>
      <c r="C346" s="220"/>
      <c r="D346" s="223"/>
      <c r="E346" s="223"/>
      <c r="F346" s="128"/>
      <c r="G346" s="57" t="str" cm="1">
        <f t="array" ref="G346">IFERROR(INDEX(對照用!$B$1:$D$103,SMALL(IF(對照用!$B$1:$B$103=E342,ROW(對照用!$B$1:$B$103),"X"),MOD(ROW(),6)+1),3),"")</f>
        <v/>
      </c>
      <c r="H346" s="12"/>
      <c r="I346" s="228"/>
      <c r="J346" s="223"/>
      <c r="K346" s="231"/>
      <c r="L346" s="161"/>
      <c r="M346" s="142"/>
      <c r="N346" s="142" t="str">
        <f t="shared" ref="N346" si="561">IF(L342="","",IF(L342="X","X",IF($E$2&lt;L342,"X
未達首次列計年度",IF($E$2&gt;M342,"X
已過審核範圍","V"))))</f>
        <v/>
      </c>
      <c r="O346" s="145"/>
      <c r="P346" s="110"/>
      <c r="Q346" s="214"/>
    </row>
    <row r="347" spans="2:17" ht="13.95" customHeight="1" thickBot="1" x14ac:dyDescent="0.35">
      <c r="B347" s="218" t="str">
        <f t="shared" si="557"/>
        <v/>
      </c>
      <c r="C347" s="221"/>
      <c r="D347" s="224"/>
      <c r="E347" s="224"/>
      <c r="F347" s="226"/>
      <c r="G347" s="58" t="str" cm="1">
        <f t="array" ref="G347">IFERROR(INDEX(對照用!$B$1:$D$103,SMALL(IF(對照用!$B$1:$B$103=E342,ROW(對照用!$B$1:$B$103),"X"),MOD(ROW(),6)+1),3),"")</f>
        <v/>
      </c>
      <c r="H347" s="13"/>
      <c r="I347" s="229"/>
      <c r="J347" s="224"/>
      <c r="K347" s="232"/>
      <c r="L347" s="234"/>
      <c r="M347" s="208"/>
      <c r="N347" s="208" t="str">
        <f t="shared" ref="N347" si="562">IF(L342="","",IF(L342="X","X",IF($E$2&lt;L342,"X
未達首次列計年度",IF($E$2&gt;M342,"X
已過審核範圍","V"))))</f>
        <v/>
      </c>
      <c r="O347" s="210"/>
      <c r="P347" s="212"/>
      <c r="Q347" s="215"/>
    </row>
    <row r="348" spans="2:17" ht="13.95" customHeight="1" x14ac:dyDescent="0.3">
      <c r="B348" s="216" t="str">
        <f t="shared" ref="B348" si="563">IF(E348&lt;&gt;"",B342+1,"")</f>
        <v/>
      </c>
      <c r="C348" s="219" t="str">
        <f t="shared" ref="C348" si="564">IF(D348&lt;&gt;"",IF(D348&lt;$E$2,"舊","當"),"")</f>
        <v/>
      </c>
      <c r="D348" s="222"/>
      <c r="E348" s="222"/>
      <c r="F348" s="225" t="str">
        <f>_xlfn.IFNA(VLOOKUP(E348,對照用!$B:$C,2,0)," ")</f>
        <v xml:space="preserve"> </v>
      </c>
      <c r="G348" s="56" t="str" cm="1">
        <f t="array" ref="G348">IFERROR(INDEX(對照用!$B$1:$D$103,SMALL(IF(對照用!$B$1:$B$103=E348,ROW(對照用!$B$1:$B$103),"X"),MOD(ROW(),6)+1),3),"")</f>
        <v/>
      </c>
      <c r="H348" s="11"/>
      <c r="I348" s="227"/>
      <c r="J348" s="222"/>
      <c r="K348" s="230"/>
      <c r="L348" s="233"/>
      <c r="M348" s="207" t="str">
        <f t="shared" ref="M348" si="565">IF(L348="X","X",IF(L348&lt;&gt;0,L348+9,""))</f>
        <v/>
      </c>
      <c r="N348" s="207" t="str">
        <f t="shared" ref="N348" si="566">IF(L348="","",IF(L348="X","X",IF($E$2&lt;L348,"X
未達首次列計年度",IF($E$2&gt;M348,"X
已過審核範圍","V"))))</f>
        <v/>
      </c>
      <c r="O348" s="209"/>
      <c r="P348" s="211" t="str">
        <f t="shared" ref="P348" si="567">IF(N348="X
未達首次列計年度",0,IF(N348="X
已過審核範圍",0,IF(N348="X",0,IF(N348="","",IF(O348&lt;&gt;"",O348,I348)))))</f>
        <v/>
      </c>
      <c r="Q348" s="213"/>
    </row>
    <row r="349" spans="2:17" ht="13.95" customHeight="1" x14ac:dyDescent="0.3">
      <c r="B349" s="217" t="str">
        <f t="shared" ref="B349:B353" si="568">B348</f>
        <v/>
      </c>
      <c r="C349" s="220"/>
      <c r="D349" s="223"/>
      <c r="E349" s="223"/>
      <c r="F349" s="128"/>
      <c r="G349" s="57" t="str" cm="1">
        <f t="array" ref="G349">IFERROR(INDEX(對照用!$B$1:$D$103,SMALL(IF(對照用!$B$1:$B$103=E348,ROW(對照用!$B$1:$B$103),"X"),MOD(ROW(),6)+1),3),"")</f>
        <v/>
      </c>
      <c r="H349" s="12"/>
      <c r="I349" s="228"/>
      <c r="J349" s="223"/>
      <c r="K349" s="231"/>
      <c r="L349" s="161"/>
      <c r="M349" s="142"/>
      <c r="N349" s="142" t="str">
        <f t="shared" ref="N349" si="569">IF(L348="","",IF(L348="X","X",IF($E$2&lt;L348,"X
未達首次列計年度",IF($E$2&gt;M348,"X
已過審核範圍","V"))))</f>
        <v/>
      </c>
      <c r="O349" s="145"/>
      <c r="P349" s="110"/>
      <c r="Q349" s="214"/>
    </row>
    <row r="350" spans="2:17" ht="13.95" customHeight="1" x14ac:dyDescent="0.3">
      <c r="B350" s="217" t="str">
        <f t="shared" si="568"/>
        <v/>
      </c>
      <c r="C350" s="220"/>
      <c r="D350" s="223"/>
      <c r="E350" s="223"/>
      <c r="F350" s="128"/>
      <c r="G350" s="57" t="str" cm="1">
        <f t="array" ref="G350">IFERROR(INDEX(對照用!$B$1:$D$103,SMALL(IF(對照用!$B$1:$B$103=E348,ROW(對照用!$B$1:$B$103),"X"),MOD(ROW(),6)+1),3),"")</f>
        <v/>
      </c>
      <c r="H350" s="12"/>
      <c r="I350" s="228"/>
      <c r="J350" s="223"/>
      <c r="K350" s="231"/>
      <c r="L350" s="161"/>
      <c r="M350" s="142"/>
      <c r="N350" s="142" t="str">
        <f t="shared" ref="N350" si="570">IF(L348="","",IF(L348="X","X",IF($E$2&lt;L348,"X
未達首次列計年度",IF($E$2&gt;M348,"X
已過審核範圍","V"))))</f>
        <v/>
      </c>
      <c r="O350" s="145"/>
      <c r="P350" s="110"/>
      <c r="Q350" s="214"/>
    </row>
    <row r="351" spans="2:17" ht="13.95" customHeight="1" x14ac:dyDescent="0.3">
      <c r="B351" s="217" t="str">
        <f t="shared" si="568"/>
        <v/>
      </c>
      <c r="C351" s="220"/>
      <c r="D351" s="223"/>
      <c r="E351" s="223"/>
      <c r="F351" s="128"/>
      <c r="G351" s="57" t="str" cm="1">
        <f t="array" ref="G351">IFERROR(INDEX(對照用!$B$1:$D$103,SMALL(IF(對照用!$B$1:$B$103=E348,ROW(對照用!$B$1:$B$103),"X"),MOD(ROW(),6)+1),3),"")</f>
        <v/>
      </c>
      <c r="H351" s="12"/>
      <c r="I351" s="228"/>
      <c r="J351" s="223"/>
      <c r="K351" s="231"/>
      <c r="L351" s="161"/>
      <c r="M351" s="142"/>
      <c r="N351" s="142" t="str">
        <f t="shared" ref="N351" si="571">IF(L348="","",IF(L348="X","X",IF($E$2&lt;L348,"X
未達首次列計年度",IF($E$2&gt;M348,"X
已過審核範圍","V"))))</f>
        <v/>
      </c>
      <c r="O351" s="145"/>
      <c r="P351" s="110"/>
      <c r="Q351" s="214"/>
    </row>
    <row r="352" spans="2:17" ht="13.95" customHeight="1" x14ac:dyDescent="0.3">
      <c r="B352" s="217" t="str">
        <f t="shared" si="568"/>
        <v/>
      </c>
      <c r="C352" s="220"/>
      <c r="D352" s="223"/>
      <c r="E352" s="223"/>
      <c r="F352" s="128"/>
      <c r="G352" s="57" t="str" cm="1">
        <f t="array" ref="G352">IFERROR(INDEX(對照用!$B$1:$D$103,SMALL(IF(對照用!$B$1:$B$103=E348,ROW(對照用!$B$1:$B$103),"X"),MOD(ROW(),6)+1),3),"")</f>
        <v/>
      </c>
      <c r="H352" s="12"/>
      <c r="I352" s="228"/>
      <c r="J352" s="223"/>
      <c r="K352" s="231"/>
      <c r="L352" s="161"/>
      <c r="M352" s="142"/>
      <c r="N352" s="142" t="str">
        <f t="shared" ref="N352" si="572">IF(L348="","",IF(L348="X","X",IF($E$2&lt;L348,"X
未達首次列計年度",IF($E$2&gt;M348,"X
已過審核範圍","V"))))</f>
        <v/>
      </c>
      <c r="O352" s="145"/>
      <c r="P352" s="110"/>
      <c r="Q352" s="214"/>
    </row>
    <row r="353" spans="2:17" ht="13.95" customHeight="1" thickBot="1" x14ac:dyDescent="0.35">
      <c r="B353" s="218" t="str">
        <f t="shared" si="568"/>
        <v/>
      </c>
      <c r="C353" s="221"/>
      <c r="D353" s="224"/>
      <c r="E353" s="224"/>
      <c r="F353" s="226"/>
      <c r="G353" s="58" t="str" cm="1">
        <f t="array" ref="G353">IFERROR(INDEX(對照用!$B$1:$D$103,SMALL(IF(對照用!$B$1:$B$103=E348,ROW(對照用!$B$1:$B$103),"X"),MOD(ROW(),6)+1),3),"")</f>
        <v/>
      </c>
      <c r="H353" s="13"/>
      <c r="I353" s="229"/>
      <c r="J353" s="224"/>
      <c r="K353" s="232"/>
      <c r="L353" s="234"/>
      <c r="M353" s="208"/>
      <c r="N353" s="208" t="str">
        <f t="shared" ref="N353" si="573">IF(L348="","",IF(L348="X","X",IF($E$2&lt;L348,"X
未達首次列計年度",IF($E$2&gt;M348,"X
已過審核範圍","V"))))</f>
        <v/>
      </c>
      <c r="O353" s="210"/>
      <c r="P353" s="212"/>
      <c r="Q353" s="215"/>
    </row>
    <row r="354" spans="2:17" ht="13.95" customHeight="1" x14ac:dyDescent="0.3">
      <c r="B354" s="216" t="str">
        <f t="shared" ref="B354" si="574">IF(E354&lt;&gt;"",B348+1,"")</f>
        <v/>
      </c>
      <c r="C354" s="219" t="str">
        <f t="shared" ref="C354" si="575">IF(D354&lt;&gt;"",IF(D354&lt;$E$2,"舊","當"),"")</f>
        <v/>
      </c>
      <c r="D354" s="222"/>
      <c r="E354" s="222"/>
      <c r="F354" s="225" t="str">
        <f>_xlfn.IFNA(VLOOKUP(E354,對照用!$B:$C,2,0)," ")</f>
        <v xml:space="preserve"> </v>
      </c>
      <c r="G354" s="56" t="str" cm="1">
        <f t="array" ref="G354">IFERROR(INDEX(對照用!$B$1:$D$103,SMALL(IF(對照用!$B$1:$B$103=E354,ROW(對照用!$B$1:$B$103),"X"),MOD(ROW(),6)+1),3),"")</f>
        <v/>
      </c>
      <c r="H354" s="11"/>
      <c r="I354" s="227"/>
      <c r="J354" s="222"/>
      <c r="K354" s="230"/>
      <c r="L354" s="233"/>
      <c r="M354" s="207" t="str">
        <f t="shared" ref="M354" si="576">IF(L354="X","X",IF(L354&lt;&gt;0,L354+9,""))</f>
        <v/>
      </c>
      <c r="N354" s="207" t="str">
        <f t="shared" ref="N354" si="577">IF(L354="","",IF(L354="X","X",IF($E$2&lt;L354,"X
未達首次列計年度",IF($E$2&gt;M354,"X
已過審核範圍","V"))))</f>
        <v/>
      </c>
      <c r="O354" s="209"/>
      <c r="P354" s="211" t="str">
        <f t="shared" ref="P354" si="578">IF(N354="X
未達首次列計年度",0,IF(N354="X
已過審核範圍",0,IF(N354="X",0,IF(N354="","",IF(O354&lt;&gt;"",O354,I354)))))</f>
        <v/>
      </c>
      <c r="Q354" s="213"/>
    </row>
    <row r="355" spans="2:17" ht="13.95" customHeight="1" x14ac:dyDescent="0.3">
      <c r="B355" s="217" t="str">
        <f t="shared" ref="B355:B359" si="579">B354</f>
        <v/>
      </c>
      <c r="C355" s="220"/>
      <c r="D355" s="223"/>
      <c r="E355" s="223"/>
      <c r="F355" s="128"/>
      <c r="G355" s="57" t="str" cm="1">
        <f t="array" ref="G355">IFERROR(INDEX(對照用!$B$1:$D$103,SMALL(IF(對照用!$B$1:$B$103=E354,ROW(對照用!$B$1:$B$103),"X"),MOD(ROW(),6)+1),3),"")</f>
        <v/>
      </c>
      <c r="H355" s="12"/>
      <c r="I355" s="228"/>
      <c r="J355" s="223"/>
      <c r="K355" s="231"/>
      <c r="L355" s="161"/>
      <c r="M355" s="142"/>
      <c r="N355" s="142" t="str">
        <f t="shared" ref="N355" si="580">IF(L354="","",IF(L354="X","X",IF($E$2&lt;L354,"X
未達首次列計年度",IF($E$2&gt;M354,"X
已過審核範圍","V"))))</f>
        <v/>
      </c>
      <c r="O355" s="145"/>
      <c r="P355" s="110"/>
      <c r="Q355" s="214"/>
    </row>
    <row r="356" spans="2:17" ht="13.95" customHeight="1" x14ac:dyDescent="0.3">
      <c r="B356" s="217" t="str">
        <f t="shared" si="579"/>
        <v/>
      </c>
      <c r="C356" s="220"/>
      <c r="D356" s="223"/>
      <c r="E356" s="223"/>
      <c r="F356" s="128"/>
      <c r="G356" s="57" t="str" cm="1">
        <f t="array" ref="G356">IFERROR(INDEX(對照用!$B$1:$D$103,SMALL(IF(對照用!$B$1:$B$103=E354,ROW(對照用!$B$1:$B$103),"X"),MOD(ROW(),6)+1),3),"")</f>
        <v/>
      </c>
      <c r="H356" s="12"/>
      <c r="I356" s="228"/>
      <c r="J356" s="223"/>
      <c r="K356" s="231"/>
      <c r="L356" s="161"/>
      <c r="M356" s="142"/>
      <c r="N356" s="142" t="str">
        <f t="shared" ref="N356" si="581">IF(L354="","",IF(L354="X","X",IF($E$2&lt;L354,"X
未達首次列計年度",IF($E$2&gt;M354,"X
已過審核範圍","V"))))</f>
        <v/>
      </c>
      <c r="O356" s="145"/>
      <c r="P356" s="110"/>
      <c r="Q356" s="214"/>
    </row>
    <row r="357" spans="2:17" ht="13.95" customHeight="1" x14ac:dyDescent="0.3">
      <c r="B357" s="217" t="str">
        <f t="shared" si="579"/>
        <v/>
      </c>
      <c r="C357" s="220"/>
      <c r="D357" s="223"/>
      <c r="E357" s="223"/>
      <c r="F357" s="128"/>
      <c r="G357" s="57" t="str" cm="1">
        <f t="array" ref="G357">IFERROR(INDEX(對照用!$B$1:$D$103,SMALL(IF(對照用!$B$1:$B$103=E354,ROW(對照用!$B$1:$B$103),"X"),MOD(ROW(),6)+1),3),"")</f>
        <v/>
      </c>
      <c r="H357" s="12"/>
      <c r="I357" s="228"/>
      <c r="J357" s="223"/>
      <c r="K357" s="231"/>
      <c r="L357" s="161"/>
      <c r="M357" s="142"/>
      <c r="N357" s="142" t="str">
        <f t="shared" ref="N357" si="582">IF(L354="","",IF(L354="X","X",IF($E$2&lt;L354,"X
未達首次列計年度",IF($E$2&gt;M354,"X
已過審核範圍","V"))))</f>
        <v/>
      </c>
      <c r="O357" s="145"/>
      <c r="P357" s="110"/>
      <c r="Q357" s="214"/>
    </row>
    <row r="358" spans="2:17" ht="13.95" customHeight="1" x14ac:dyDescent="0.3">
      <c r="B358" s="217" t="str">
        <f t="shared" si="579"/>
        <v/>
      </c>
      <c r="C358" s="220"/>
      <c r="D358" s="223"/>
      <c r="E358" s="223"/>
      <c r="F358" s="128"/>
      <c r="G358" s="57" t="str" cm="1">
        <f t="array" ref="G358">IFERROR(INDEX(對照用!$B$1:$D$103,SMALL(IF(對照用!$B$1:$B$103=E354,ROW(對照用!$B$1:$B$103),"X"),MOD(ROW(),6)+1),3),"")</f>
        <v/>
      </c>
      <c r="H358" s="12"/>
      <c r="I358" s="228"/>
      <c r="J358" s="223"/>
      <c r="K358" s="231"/>
      <c r="L358" s="161"/>
      <c r="M358" s="142"/>
      <c r="N358" s="142" t="str">
        <f t="shared" ref="N358" si="583">IF(L354="","",IF(L354="X","X",IF($E$2&lt;L354,"X
未達首次列計年度",IF($E$2&gt;M354,"X
已過審核範圍","V"))))</f>
        <v/>
      </c>
      <c r="O358" s="145"/>
      <c r="P358" s="110"/>
      <c r="Q358" s="214"/>
    </row>
    <row r="359" spans="2:17" ht="13.95" customHeight="1" thickBot="1" x14ac:dyDescent="0.35">
      <c r="B359" s="218" t="str">
        <f t="shared" si="579"/>
        <v/>
      </c>
      <c r="C359" s="221"/>
      <c r="D359" s="224"/>
      <c r="E359" s="224"/>
      <c r="F359" s="226"/>
      <c r="G359" s="58" t="str" cm="1">
        <f t="array" ref="G359">IFERROR(INDEX(對照用!$B$1:$D$103,SMALL(IF(對照用!$B$1:$B$103=E354,ROW(對照用!$B$1:$B$103),"X"),MOD(ROW(),6)+1),3),"")</f>
        <v/>
      </c>
      <c r="H359" s="13"/>
      <c r="I359" s="229"/>
      <c r="J359" s="224"/>
      <c r="K359" s="232"/>
      <c r="L359" s="234"/>
      <c r="M359" s="208"/>
      <c r="N359" s="208" t="str">
        <f t="shared" ref="N359" si="584">IF(L354="","",IF(L354="X","X",IF($E$2&lt;L354,"X
未達首次列計年度",IF($E$2&gt;M354,"X
已過審核範圍","V"))))</f>
        <v/>
      </c>
      <c r="O359" s="210"/>
      <c r="P359" s="212"/>
      <c r="Q359" s="215"/>
    </row>
    <row r="360" spans="2:17" ht="13.95" customHeight="1" x14ac:dyDescent="0.3">
      <c r="B360" s="216" t="str">
        <f t="shared" ref="B360" si="585">IF(E360&lt;&gt;"",B354+1,"")</f>
        <v/>
      </c>
      <c r="C360" s="219" t="str">
        <f t="shared" ref="C360" si="586">IF(D360&lt;&gt;"",IF(D360&lt;$E$2,"舊","當"),"")</f>
        <v/>
      </c>
      <c r="D360" s="222"/>
      <c r="E360" s="222"/>
      <c r="F360" s="225" t="str">
        <f>_xlfn.IFNA(VLOOKUP(E360,對照用!$B:$C,2,0)," ")</f>
        <v xml:space="preserve"> </v>
      </c>
      <c r="G360" s="56" t="str" cm="1">
        <f t="array" ref="G360">IFERROR(INDEX(對照用!$B$1:$D$103,SMALL(IF(對照用!$B$1:$B$103=E360,ROW(對照用!$B$1:$B$103),"X"),MOD(ROW(),6)+1),3),"")</f>
        <v/>
      </c>
      <c r="H360" s="11"/>
      <c r="I360" s="227"/>
      <c r="J360" s="222"/>
      <c r="K360" s="230"/>
      <c r="L360" s="233"/>
      <c r="M360" s="207" t="str">
        <f t="shared" ref="M360" si="587">IF(L360="X","X",IF(L360&lt;&gt;0,L360+9,""))</f>
        <v/>
      </c>
      <c r="N360" s="207" t="str">
        <f t="shared" ref="N360" si="588">IF(L360="","",IF(L360="X","X",IF($E$2&lt;L360,"X
未達首次列計年度",IF($E$2&gt;M360,"X
已過審核範圍","V"))))</f>
        <v/>
      </c>
      <c r="O360" s="209"/>
      <c r="P360" s="211" t="str">
        <f t="shared" ref="P360" si="589">IF(N360="X
未達首次列計年度",0,IF(N360="X
已過審核範圍",0,IF(N360="X",0,IF(N360="","",IF(O360&lt;&gt;"",O360,I360)))))</f>
        <v/>
      </c>
      <c r="Q360" s="213"/>
    </row>
    <row r="361" spans="2:17" ht="13.95" customHeight="1" x14ac:dyDescent="0.3">
      <c r="B361" s="217" t="str">
        <f t="shared" ref="B361:B365" si="590">B360</f>
        <v/>
      </c>
      <c r="C361" s="220"/>
      <c r="D361" s="223"/>
      <c r="E361" s="223"/>
      <c r="F361" s="128"/>
      <c r="G361" s="57" t="str" cm="1">
        <f t="array" ref="G361">IFERROR(INDEX(對照用!$B$1:$D$103,SMALL(IF(對照用!$B$1:$B$103=E360,ROW(對照用!$B$1:$B$103),"X"),MOD(ROW(),6)+1),3),"")</f>
        <v/>
      </c>
      <c r="H361" s="12"/>
      <c r="I361" s="228"/>
      <c r="J361" s="223"/>
      <c r="K361" s="231"/>
      <c r="L361" s="161"/>
      <c r="M361" s="142"/>
      <c r="N361" s="142" t="str">
        <f t="shared" ref="N361" si="591">IF(L360="","",IF(L360="X","X",IF($E$2&lt;L360,"X
未達首次列計年度",IF($E$2&gt;M360,"X
已過審核範圍","V"))))</f>
        <v/>
      </c>
      <c r="O361" s="145"/>
      <c r="P361" s="110"/>
      <c r="Q361" s="214"/>
    </row>
    <row r="362" spans="2:17" ht="13.95" customHeight="1" x14ac:dyDescent="0.3">
      <c r="B362" s="217" t="str">
        <f t="shared" si="590"/>
        <v/>
      </c>
      <c r="C362" s="220"/>
      <c r="D362" s="223"/>
      <c r="E362" s="223"/>
      <c r="F362" s="128"/>
      <c r="G362" s="57" t="str" cm="1">
        <f t="array" ref="G362">IFERROR(INDEX(對照用!$B$1:$D$103,SMALL(IF(對照用!$B$1:$B$103=E360,ROW(對照用!$B$1:$B$103),"X"),MOD(ROW(),6)+1),3),"")</f>
        <v/>
      </c>
      <c r="H362" s="12"/>
      <c r="I362" s="228"/>
      <c r="J362" s="223"/>
      <c r="K362" s="231"/>
      <c r="L362" s="161"/>
      <c r="M362" s="142"/>
      <c r="N362" s="142" t="str">
        <f t="shared" ref="N362" si="592">IF(L360="","",IF(L360="X","X",IF($E$2&lt;L360,"X
未達首次列計年度",IF($E$2&gt;M360,"X
已過審核範圍","V"))))</f>
        <v/>
      </c>
      <c r="O362" s="145"/>
      <c r="P362" s="110"/>
      <c r="Q362" s="214"/>
    </row>
    <row r="363" spans="2:17" ht="13.95" customHeight="1" x14ac:dyDescent="0.3">
      <c r="B363" s="217" t="str">
        <f t="shared" si="590"/>
        <v/>
      </c>
      <c r="C363" s="220"/>
      <c r="D363" s="223"/>
      <c r="E363" s="223"/>
      <c r="F363" s="128"/>
      <c r="G363" s="57" t="str" cm="1">
        <f t="array" ref="G363">IFERROR(INDEX(對照用!$B$1:$D$103,SMALL(IF(對照用!$B$1:$B$103=E360,ROW(對照用!$B$1:$B$103),"X"),MOD(ROW(),6)+1),3),"")</f>
        <v/>
      </c>
      <c r="H363" s="12"/>
      <c r="I363" s="228"/>
      <c r="J363" s="223"/>
      <c r="K363" s="231"/>
      <c r="L363" s="161"/>
      <c r="M363" s="142"/>
      <c r="N363" s="142" t="str">
        <f t="shared" ref="N363" si="593">IF(L360="","",IF(L360="X","X",IF($E$2&lt;L360,"X
未達首次列計年度",IF($E$2&gt;M360,"X
已過審核範圍","V"))))</f>
        <v/>
      </c>
      <c r="O363" s="145"/>
      <c r="P363" s="110"/>
      <c r="Q363" s="214"/>
    </row>
    <row r="364" spans="2:17" ht="13.95" customHeight="1" x14ac:dyDescent="0.3">
      <c r="B364" s="217" t="str">
        <f t="shared" si="590"/>
        <v/>
      </c>
      <c r="C364" s="220"/>
      <c r="D364" s="223"/>
      <c r="E364" s="223"/>
      <c r="F364" s="128"/>
      <c r="G364" s="57" t="str" cm="1">
        <f t="array" ref="G364">IFERROR(INDEX(對照用!$B$1:$D$103,SMALL(IF(對照用!$B$1:$B$103=E360,ROW(對照用!$B$1:$B$103),"X"),MOD(ROW(),6)+1),3),"")</f>
        <v/>
      </c>
      <c r="H364" s="12"/>
      <c r="I364" s="228"/>
      <c r="J364" s="223"/>
      <c r="K364" s="231"/>
      <c r="L364" s="161"/>
      <c r="M364" s="142"/>
      <c r="N364" s="142" t="str">
        <f t="shared" ref="N364" si="594">IF(L360="","",IF(L360="X","X",IF($E$2&lt;L360,"X
未達首次列計年度",IF($E$2&gt;M360,"X
已過審核範圍","V"))))</f>
        <v/>
      </c>
      <c r="O364" s="145"/>
      <c r="P364" s="110"/>
      <c r="Q364" s="214"/>
    </row>
    <row r="365" spans="2:17" ht="13.95" customHeight="1" thickBot="1" x14ac:dyDescent="0.35">
      <c r="B365" s="218" t="str">
        <f t="shared" si="590"/>
        <v/>
      </c>
      <c r="C365" s="221"/>
      <c r="D365" s="224"/>
      <c r="E365" s="224"/>
      <c r="F365" s="226"/>
      <c r="G365" s="58" t="str" cm="1">
        <f t="array" ref="G365">IFERROR(INDEX(對照用!$B$1:$D$103,SMALL(IF(對照用!$B$1:$B$103=E360,ROW(對照用!$B$1:$B$103),"X"),MOD(ROW(),6)+1),3),"")</f>
        <v/>
      </c>
      <c r="H365" s="13"/>
      <c r="I365" s="229"/>
      <c r="J365" s="224"/>
      <c r="K365" s="232"/>
      <c r="L365" s="234"/>
      <c r="M365" s="208"/>
      <c r="N365" s="208" t="str">
        <f t="shared" ref="N365" si="595">IF(L360="","",IF(L360="X","X",IF($E$2&lt;L360,"X
未達首次列計年度",IF($E$2&gt;M360,"X
已過審核範圍","V"))))</f>
        <v/>
      </c>
      <c r="O365" s="210"/>
      <c r="P365" s="212"/>
      <c r="Q365" s="215"/>
    </row>
    <row r="366" spans="2:17" ht="13.95" customHeight="1" x14ac:dyDescent="0.3">
      <c r="B366" s="216" t="str">
        <f t="shared" ref="B366" si="596">IF(E366&lt;&gt;"",B360+1,"")</f>
        <v/>
      </c>
      <c r="C366" s="219" t="str">
        <f t="shared" ref="C366" si="597">IF(D366&lt;&gt;"",IF(D366&lt;$E$2,"舊","當"),"")</f>
        <v/>
      </c>
      <c r="D366" s="222"/>
      <c r="E366" s="222"/>
      <c r="F366" s="225" t="str">
        <f>_xlfn.IFNA(VLOOKUP(E366,對照用!$B:$C,2,0)," ")</f>
        <v xml:space="preserve"> </v>
      </c>
      <c r="G366" s="56" t="str" cm="1">
        <f t="array" ref="G366">IFERROR(INDEX(對照用!$B$1:$D$103,SMALL(IF(對照用!$B$1:$B$103=E366,ROW(對照用!$B$1:$B$103),"X"),MOD(ROW(),6)+1),3),"")</f>
        <v/>
      </c>
      <c r="H366" s="11"/>
      <c r="I366" s="227"/>
      <c r="J366" s="222"/>
      <c r="K366" s="230"/>
      <c r="L366" s="233"/>
      <c r="M366" s="207" t="str">
        <f t="shared" ref="M366" si="598">IF(L366="X","X",IF(L366&lt;&gt;0,L366+9,""))</f>
        <v/>
      </c>
      <c r="N366" s="207" t="str">
        <f t="shared" ref="N366" si="599">IF(L366="","",IF(L366="X","X",IF($E$2&lt;L366,"X
未達首次列計年度",IF($E$2&gt;M366,"X
已過審核範圍","V"))))</f>
        <v/>
      </c>
      <c r="O366" s="209"/>
      <c r="P366" s="211" t="str">
        <f t="shared" ref="P366" si="600">IF(N366="X
未達首次列計年度",0,IF(N366="X
已過審核範圍",0,IF(N366="X",0,IF(N366="","",IF(O366&lt;&gt;"",O366,I366)))))</f>
        <v/>
      </c>
      <c r="Q366" s="213"/>
    </row>
    <row r="367" spans="2:17" ht="13.95" customHeight="1" x14ac:dyDescent="0.3">
      <c r="B367" s="217" t="str">
        <f t="shared" ref="B367:B371" si="601">B366</f>
        <v/>
      </c>
      <c r="C367" s="220"/>
      <c r="D367" s="223"/>
      <c r="E367" s="223"/>
      <c r="F367" s="128"/>
      <c r="G367" s="57" t="str" cm="1">
        <f t="array" ref="G367">IFERROR(INDEX(對照用!$B$1:$D$103,SMALL(IF(對照用!$B$1:$B$103=E366,ROW(對照用!$B$1:$B$103),"X"),MOD(ROW(),6)+1),3),"")</f>
        <v/>
      </c>
      <c r="H367" s="12"/>
      <c r="I367" s="228"/>
      <c r="J367" s="223"/>
      <c r="K367" s="231"/>
      <c r="L367" s="161"/>
      <c r="M367" s="142"/>
      <c r="N367" s="142" t="str">
        <f t="shared" ref="N367" si="602">IF(L366="","",IF(L366="X","X",IF($E$2&lt;L366,"X
未達首次列計年度",IF($E$2&gt;M366,"X
已過審核範圍","V"))))</f>
        <v/>
      </c>
      <c r="O367" s="145"/>
      <c r="P367" s="110"/>
      <c r="Q367" s="214"/>
    </row>
    <row r="368" spans="2:17" ht="13.95" customHeight="1" x14ac:dyDescent="0.3">
      <c r="B368" s="217" t="str">
        <f t="shared" si="601"/>
        <v/>
      </c>
      <c r="C368" s="220"/>
      <c r="D368" s="223"/>
      <c r="E368" s="223"/>
      <c r="F368" s="128"/>
      <c r="G368" s="57" t="str" cm="1">
        <f t="array" ref="G368">IFERROR(INDEX(對照用!$B$1:$D$103,SMALL(IF(對照用!$B$1:$B$103=E366,ROW(對照用!$B$1:$B$103),"X"),MOD(ROW(),6)+1),3),"")</f>
        <v/>
      </c>
      <c r="H368" s="12"/>
      <c r="I368" s="228"/>
      <c r="J368" s="223"/>
      <c r="K368" s="231"/>
      <c r="L368" s="161"/>
      <c r="M368" s="142"/>
      <c r="N368" s="142" t="str">
        <f t="shared" ref="N368" si="603">IF(L366="","",IF(L366="X","X",IF($E$2&lt;L366,"X
未達首次列計年度",IF($E$2&gt;M366,"X
已過審核範圍","V"))))</f>
        <v/>
      </c>
      <c r="O368" s="145"/>
      <c r="P368" s="110"/>
      <c r="Q368" s="214"/>
    </row>
    <row r="369" spans="2:17" ht="13.95" customHeight="1" x14ac:dyDescent="0.3">
      <c r="B369" s="217" t="str">
        <f t="shared" si="601"/>
        <v/>
      </c>
      <c r="C369" s="220"/>
      <c r="D369" s="223"/>
      <c r="E369" s="223"/>
      <c r="F369" s="128"/>
      <c r="G369" s="57" t="str" cm="1">
        <f t="array" ref="G369">IFERROR(INDEX(對照用!$B$1:$D$103,SMALL(IF(對照用!$B$1:$B$103=E366,ROW(對照用!$B$1:$B$103),"X"),MOD(ROW(),6)+1),3),"")</f>
        <v/>
      </c>
      <c r="H369" s="12"/>
      <c r="I369" s="228"/>
      <c r="J369" s="223"/>
      <c r="K369" s="231"/>
      <c r="L369" s="161"/>
      <c r="M369" s="142"/>
      <c r="N369" s="142" t="str">
        <f t="shared" ref="N369" si="604">IF(L366="","",IF(L366="X","X",IF($E$2&lt;L366,"X
未達首次列計年度",IF($E$2&gt;M366,"X
已過審核範圍","V"))))</f>
        <v/>
      </c>
      <c r="O369" s="145"/>
      <c r="P369" s="110"/>
      <c r="Q369" s="214"/>
    </row>
    <row r="370" spans="2:17" ht="13.95" customHeight="1" x14ac:dyDescent="0.3">
      <c r="B370" s="217" t="str">
        <f t="shared" si="601"/>
        <v/>
      </c>
      <c r="C370" s="220"/>
      <c r="D370" s="223"/>
      <c r="E370" s="223"/>
      <c r="F370" s="128"/>
      <c r="G370" s="57" t="str" cm="1">
        <f t="array" ref="G370">IFERROR(INDEX(對照用!$B$1:$D$103,SMALL(IF(對照用!$B$1:$B$103=E366,ROW(對照用!$B$1:$B$103),"X"),MOD(ROW(),6)+1),3),"")</f>
        <v/>
      </c>
      <c r="H370" s="12"/>
      <c r="I370" s="228"/>
      <c r="J370" s="223"/>
      <c r="K370" s="231"/>
      <c r="L370" s="161"/>
      <c r="M370" s="142"/>
      <c r="N370" s="142" t="str">
        <f t="shared" ref="N370" si="605">IF(L366="","",IF(L366="X","X",IF($E$2&lt;L366,"X
未達首次列計年度",IF($E$2&gt;M366,"X
已過審核範圍","V"))))</f>
        <v/>
      </c>
      <c r="O370" s="145"/>
      <c r="P370" s="110"/>
      <c r="Q370" s="214"/>
    </row>
    <row r="371" spans="2:17" ht="13.95" customHeight="1" thickBot="1" x14ac:dyDescent="0.35">
      <c r="B371" s="218" t="str">
        <f t="shared" si="601"/>
        <v/>
      </c>
      <c r="C371" s="221"/>
      <c r="D371" s="224"/>
      <c r="E371" s="224"/>
      <c r="F371" s="226"/>
      <c r="G371" s="58" t="str" cm="1">
        <f t="array" ref="G371">IFERROR(INDEX(對照用!$B$1:$D$103,SMALL(IF(對照用!$B$1:$B$103=E366,ROW(對照用!$B$1:$B$103),"X"),MOD(ROW(),6)+1),3),"")</f>
        <v/>
      </c>
      <c r="H371" s="13"/>
      <c r="I371" s="229"/>
      <c r="J371" s="224"/>
      <c r="K371" s="232"/>
      <c r="L371" s="234"/>
      <c r="M371" s="208"/>
      <c r="N371" s="208" t="str">
        <f t="shared" ref="N371" si="606">IF(L366="","",IF(L366="X","X",IF($E$2&lt;L366,"X
未達首次列計年度",IF($E$2&gt;M366,"X
已過審核範圍","V"))))</f>
        <v/>
      </c>
      <c r="O371" s="210"/>
      <c r="P371" s="212"/>
      <c r="Q371" s="215"/>
    </row>
    <row r="372" spans="2:17" ht="13.95" customHeight="1" x14ac:dyDescent="0.3">
      <c r="B372" s="216" t="str">
        <f t="shared" ref="B372" si="607">IF(E372&lt;&gt;"",B366+1,"")</f>
        <v/>
      </c>
      <c r="C372" s="219" t="str">
        <f t="shared" ref="C372" si="608">IF(D372&lt;&gt;"",IF(D372&lt;$E$2,"舊","當"),"")</f>
        <v/>
      </c>
      <c r="D372" s="222"/>
      <c r="E372" s="222"/>
      <c r="F372" s="225" t="str">
        <f>_xlfn.IFNA(VLOOKUP(E372,對照用!$B:$C,2,0)," ")</f>
        <v xml:space="preserve"> </v>
      </c>
      <c r="G372" s="56" t="str" cm="1">
        <f t="array" ref="G372">IFERROR(INDEX(對照用!$B$1:$D$103,SMALL(IF(對照用!$B$1:$B$103=E372,ROW(對照用!$B$1:$B$103),"X"),MOD(ROW(),6)+1),3),"")</f>
        <v/>
      </c>
      <c r="H372" s="11"/>
      <c r="I372" s="227"/>
      <c r="J372" s="222"/>
      <c r="K372" s="230"/>
      <c r="L372" s="233"/>
      <c r="M372" s="207" t="str">
        <f t="shared" ref="M372" si="609">IF(L372="X","X",IF(L372&lt;&gt;0,L372+9,""))</f>
        <v/>
      </c>
      <c r="N372" s="207" t="str">
        <f t="shared" ref="N372" si="610">IF(L372="","",IF(L372="X","X",IF($E$2&lt;L372,"X
未達首次列計年度",IF($E$2&gt;M372,"X
已過審核範圍","V"))))</f>
        <v/>
      </c>
      <c r="O372" s="209"/>
      <c r="P372" s="211" t="str">
        <f t="shared" ref="P372" si="611">IF(N372="X
未達首次列計年度",0,IF(N372="X
已過審核範圍",0,IF(N372="X",0,IF(N372="","",IF(O372&lt;&gt;"",O372,I372)))))</f>
        <v/>
      </c>
      <c r="Q372" s="213"/>
    </row>
    <row r="373" spans="2:17" ht="13.95" customHeight="1" x14ac:dyDescent="0.3">
      <c r="B373" s="217" t="str">
        <f t="shared" ref="B373:B377" si="612">B372</f>
        <v/>
      </c>
      <c r="C373" s="220"/>
      <c r="D373" s="223"/>
      <c r="E373" s="223"/>
      <c r="F373" s="128"/>
      <c r="G373" s="57" t="str" cm="1">
        <f t="array" ref="G373">IFERROR(INDEX(對照用!$B$1:$D$103,SMALL(IF(對照用!$B$1:$B$103=E372,ROW(對照用!$B$1:$B$103),"X"),MOD(ROW(),6)+1),3),"")</f>
        <v/>
      </c>
      <c r="H373" s="12"/>
      <c r="I373" s="228"/>
      <c r="J373" s="223"/>
      <c r="K373" s="231"/>
      <c r="L373" s="161"/>
      <c r="M373" s="142"/>
      <c r="N373" s="142" t="str">
        <f t="shared" ref="N373" si="613">IF(L372="","",IF(L372="X","X",IF($E$2&lt;L372,"X
未達首次列計年度",IF($E$2&gt;M372,"X
已過審核範圍","V"))))</f>
        <v/>
      </c>
      <c r="O373" s="145"/>
      <c r="P373" s="110"/>
      <c r="Q373" s="214"/>
    </row>
    <row r="374" spans="2:17" ht="13.95" customHeight="1" x14ac:dyDescent="0.3">
      <c r="B374" s="217" t="str">
        <f t="shared" si="612"/>
        <v/>
      </c>
      <c r="C374" s="220"/>
      <c r="D374" s="223"/>
      <c r="E374" s="223"/>
      <c r="F374" s="128"/>
      <c r="G374" s="57" t="str" cm="1">
        <f t="array" ref="G374">IFERROR(INDEX(對照用!$B$1:$D$103,SMALL(IF(對照用!$B$1:$B$103=E372,ROW(對照用!$B$1:$B$103),"X"),MOD(ROW(),6)+1),3),"")</f>
        <v/>
      </c>
      <c r="H374" s="12"/>
      <c r="I374" s="228"/>
      <c r="J374" s="223"/>
      <c r="K374" s="231"/>
      <c r="L374" s="161"/>
      <c r="M374" s="142"/>
      <c r="N374" s="142" t="str">
        <f t="shared" ref="N374" si="614">IF(L372="","",IF(L372="X","X",IF($E$2&lt;L372,"X
未達首次列計年度",IF($E$2&gt;M372,"X
已過審核範圍","V"))))</f>
        <v/>
      </c>
      <c r="O374" s="145"/>
      <c r="P374" s="110"/>
      <c r="Q374" s="214"/>
    </row>
    <row r="375" spans="2:17" ht="13.95" customHeight="1" x14ac:dyDescent="0.3">
      <c r="B375" s="217" t="str">
        <f t="shared" si="612"/>
        <v/>
      </c>
      <c r="C375" s="220"/>
      <c r="D375" s="223"/>
      <c r="E375" s="223"/>
      <c r="F375" s="128"/>
      <c r="G375" s="57" t="str" cm="1">
        <f t="array" ref="G375">IFERROR(INDEX(對照用!$B$1:$D$103,SMALL(IF(對照用!$B$1:$B$103=E372,ROW(對照用!$B$1:$B$103),"X"),MOD(ROW(),6)+1),3),"")</f>
        <v/>
      </c>
      <c r="H375" s="12"/>
      <c r="I375" s="228"/>
      <c r="J375" s="223"/>
      <c r="K375" s="231"/>
      <c r="L375" s="161"/>
      <c r="M375" s="142"/>
      <c r="N375" s="142" t="str">
        <f t="shared" ref="N375" si="615">IF(L372="","",IF(L372="X","X",IF($E$2&lt;L372,"X
未達首次列計年度",IF($E$2&gt;M372,"X
已過審核範圍","V"))))</f>
        <v/>
      </c>
      <c r="O375" s="145"/>
      <c r="P375" s="110"/>
      <c r="Q375" s="214"/>
    </row>
    <row r="376" spans="2:17" ht="13.95" customHeight="1" x14ac:dyDescent="0.3">
      <c r="B376" s="217" t="str">
        <f t="shared" si="612"/>
        <v/>
      </c>
      <c r="C376" s="220"/>
      <c r="D376" s="223"/>
      <c r="E376" s="223"/>
      <c r="F376" s="128"/>
      <c r="G376" s="57" t="str" cm="1">
        <f t="array" ref="G376">IFERROR(INDEX(對照用!$B$1:$D$103,SMALL(IF(對照用!$B$1:$B$103=E372,ROW(對照用!$B$1:$B$103),"X"),MOD(ROW(),6)+1),3),"")</f>
        <v/>
      </c>
      <c r="H376" s="12"/>
      <c r="I376" s="228"/>
      <c r="J376" s="223"/>
      <c r="K376" s="231"/>
      <c r="L376" s="161"/>
      <c r="M376" s="142"/>
      <c r="N376" s="142" t="str">
        <f t="shared" ref="N376" si="616">IF(L372="","",IF(L372="X","X",IF($E$2&lt;L372,"X
未達首次列計年度",IF($E$2&gt;M372,"X
已過審核範圍","V"))))</f>
        <v/>
      </c>
      <c r="O376" s="145"/>
      <c r="P376" s="110"/>
      <c r="Q376" s="214"/>
    </row>
    <row r="377" spans="2:17" ht="13.95" customHeight="1" thickBot="1" x14ac:dyDescent="0.35">
      <c r="B377" s="218" t="str">
        <f t="shared" si="612"/>
        <v/>
      </c>
      <c r="C377" s="221"/>
      <c r="D377" s="224"/>
      <c r="E377" s="224"/>
      <c r="F377" s="226"/>
      <c r="G377" s="58" t="str" cm="1">
        <f t="array" ref="G377">IFERROR(INDEX(對照用!$B$1:$D$103,SMALL(IF(對照用!$B$1:$B$103=E372,ROW(對照用!$B$1:$B$103),"X"),MOD(ROW(),6)+1),3),"")</f>
        <v/>
      </c>
      <c r="H377" s="13"/>
      <c r="I377" s="229"/>
      <c r="J377" s="224"/>
      <c r="K377" s="232"/>
      <c r="L377" s="234"/>
      <c r="M377" s="208"/>
      <c r="N377" s="208" t="str">
        <f t="shared" ref="N377" si="617">IF(L372="","",IF(L372="X","X",IF($E$2&lt;L372,"X
未達首次列計年度",IF($E$2&gt;M372,"X
已過審核範圍","V"))))</f>
        <v/>
      </c>
      <c r="O377" s="210"/>
      <c r="P377" s="212"/>
      <c r="Q377" s="215"/>
    </row>
    <row r="378" spans="2:17" ht="13.95" customHeight="1" x14ac:dyDescent="0.3">
      <c r="B378" s="216" t="str">
        <f t="shared" ref="B378" si="618">IF(E378&lt;&gt;"",B372+1,"")</f>
        <v/>
      </c>
      <c r="C378" s="219" t="str">
        <f t="shared" ref="C378" si="619">IF(D378&lt;&gt;"",IF(D378&lt;$E$2,"舊","當"),"")</f>
        <v/>
      </c>
      <c r="D378" s="222"/>
      <c r="E378" s="222"/>
      <c r="F378" s="225" t="str">
        <f>_xlfn.IFNA(VLOOKUP(E378,對照用!$B:$C,2,0)," ")</f>
        <v xml:space="preserve"> </v>
      </c>
      <c r="G378" s="56" t="str" cm="1">
        <f t="array" ref="G378">IFERROR(INDEX(對照用!$B$1:$D$103,SMALL(IF(對照用!$B$1:$B$103=E378,ROW(對照用!$B$1:$B$103),"X"),MOD(ROW(),6)+1),3),"")</f>
        <v/>
      </c>
      <c r="H378" s="11"/>
      <c r="I378" s="227"/>
      <c r="J378" s="222"/>
      <c r="K378" s="230"/>
      <c r="L378" s="233"/>
      <c r="M378" s="207" t="str">
        <f t="shared" ref="M378" si="620">IF(L378="X","X",IF(L378&lt;&gt;0,L378+9,""))</f>
        <v/>
      </c>
      <c r="N378" s="207" t="str">
        <f t="shared" ref="N378" si="621">IF(L378="","",IF(L378="X","X",IF($E$2&lt;L378,"X
未達首次列計年度",IF($E$2&gt;M378,"X
已過審核範圍","V"))))</f>
        <v/>
      </c>
      <c r="O378" s="209"/>
      <c r="P378" s="211" t="str">
        <f t="shared" ref="P378" si="622">IF(N378="X
未達首次列計年度",0,IF(N378="X
已過審核範圍",0,IF(N378="X",0,IF(N378="","",IF(O378&lt;&gt;"",O378,I378)))))</f>
        <v/>
      </c>
      <c r="Q378" s="213"/>
    </row>
    <row r="379" spans="2:17" ht="13.95" customHeight="1" x14ac:dyDescent="0.3">
      <c r="B379" s="217" t="str">
        <f t="shared" ref="B379:B383" si="623">B378</f>
        <v/>
      </c>
      <c r="C379" s="220"/>
      <c r="D379" s="223"/>
      <c r="E379" s="223"/>
      <c r="F379" s="128"/>
      <c r="G379" s="57" t="str" cm="1">
        <f t="array" ref="G379">IFERROR(INDEX(對照用!$B$1:$D$103,SMALL(IF(對照用!$B$1:$B$103=E378,ROW(對照用!$B$1:$B$103),"X"),MOD(ROW(),6)+1),3),"")</f>
        <v/>
      </c>
      <c r="H379" s="12"/>
      <c r="I379" s="228"/>
      <c r="J379" s="223"/>
      <c r="K379" s="231"/>
      <c r="L379" s="161"/>
      <c r="M379" s="142"/>
      <c r="N379" s="142" t="str">
        <f t="shared" ref="N379" si="624">IF(L378="","",IF(L378="X","X",IF($E$2&lt;L378,"X
未達首次列計年度",IF($E$2&gt;M378,"X
已過審核範圍","V"))))</f>
        <v/>
      </c>
      <c r="O379" s="145"/>
      <c r="P379" s="110"/>
      <c r="Q379" s="214"/>
    </row>
    <row r="380" spans="2:17" ht="13.95" customHeight="1" x14ac:dyDescent="0.3">
      <c r="B380" s="217" t="str">
        <f t="shared" si="623"/>
        <v/>
      </c>
      <c r="C380" s="220"/>
      <c r="D380" s="223"/>
      <c r="E380" s="223"/>
      <c r="F380" s="128"/>
      <c r="G380" s="57" t="str" cm="1">
        <f t="array" ref="G380">IFERROR(INDEX(對照用!$B$1:$D$103,SMALL(IF(對照用!$B$1:$B$103=E378,ROW(對照用!$B$1:$B$103),"X"),MOD(ROW(),6)+1),3),"")</f>
        <v/>
      </c>
      <c r="H380" s="12"/>
      <c r="I380" s="228"/>
      <c r="J380" s="223"/>
      <c r="K380" s="231"/>
      <c r="L380" s="161"/>
      <c r="M380" s="142"/>
      <c r="N380" s="142" t="str">
        <f t="shared" ref="N380" si="625">IF(L378="","",IF(L378="X","X",IF($E$2&lt;L378,"X
未達首次列計年度",IF($E$2&gt;M378,"X
已過審核範圍","V"))))</f>
        <v/>
      </c>
      <c r="O380" s="145"/>
      <c r="P380" s="110"/>
      <c r="Q380" s="214"/>
    </row>
    <row r="381" spans="2:17" ht="13.95" customHeight="1" x14ac:dyDescent="0.3">
      <c r="B381" s="217" t="str">
        <f t="shared" si="623"/>
        <v/>
      </c>
      <c r="C381" s="220"/>
      <c r="D381" s="223"/>
      <c r="E381" s="223"/>
      <c r="F381" s="128"/>
      <c r="G381" s="57" t="str" cm="1">
        <f t="array" ref="G381">IFERROR(INDEX(對照用!$B$1:$D$103,SMALL(IF(對照用!$B$1:$B$103=E378,ROW(對照用!$B$1:$B$103),"X"),MOD(ROW(),6)+1),3),"")</f>
        <v/>
      </c>
      <c r="H381" s="12"/>
      <c r="I381" s="228"/>
      <c r="J381" s="223"/>
      <c r="K381" s="231"/>
      <c r="L381" s="161"/>
      <c r="M381" s="142"/>
      <c r="N381" s="142" t="str">
        <f t="shared" ref="N381" si="626">IF(L378="","",IF(L378="X","X",IF($E$2&lt;L378,"X
未達首次列計年度",IF($E$2&gt;M378,"X
已過審核範圍","V"))))</f>
        <v/>
      </c>
      <c r="O381" s="145"/>
      <c r="P381" s="110"/>
      <c r="Q381" s="214"/>
    </row>
    <row r="382" spans="2:17" ht="13.95" customHeight="1" x14ac:dyDescent="0.3">
      <c r="B382" s="217" t="str">
        <f t="shared" si="623"/>
        <v/>
      </c>
      <c r="C382" s="220"/>
      <c r="D382" s="223"/>
      <c r="E382" s="223"/>
      <c r="F382" s="128"/>
      <c r="G382" s="57" t="str" cm="1">
        <f t="array" ref="G382">IFERROR(INDEX(對照用!$B$1:$D$103,SMALL(IF(對照用!$B$1:$B$103=E378,ROW(對照用!$B$1:$B$103),"X"),MOD(ROW(),6)+1),3),"")</f>
        <v/>
      </c>
      <c r="H382" s="12"/>
      <c r="I382" s="228"/>
      <c r="J382" s="223"/>
      <c r="K382" s="231"/>
      <c r="L382" s="161"/>
      <c r="M382" s="142"/>
      <c r="N382" s="142" t="str">
        <f t="shared" ref="N382" si="627">IF(L378="","",IF(L378="X","X",IF($E$2&lt;L378,"X
未達首次列計年度",IF($E$2&gt;M378,"X
已過審核範圍","V"))))</f>
        <v/>
      </c>
      <c r="O382" s="145"/>
      <c r="P382" s="110"/>
      <c r="Q382" s="214"/>
    </row>
    <row r="383" spans="2:17" ht="13.95" customHeight="1" thickBot="1" x14ac:dyDescent="0.35">
      <c r="B383" s="218" t="str">
        <f t="shared" si="623"/>
        <v/>
      </c>
      <c r="C383" s="221"/>
      <c r="D383" s="224"/>
      <c r="E383" s="224"/>
      <c r="F383" s="226"/>
      <c r="G383" s="58" t="str" cm="1">
        <f t="array" ref="G383">IFERROR(INDEX(對照用!$B$1:$D$103,SMALL(IF(對照用!$B$1:$B$103=E378,ROW(對照用!$B$1:$B$103),"X"),MOD(ROW(),6)+1),3),"")</f>
        <v/>
      </c>
      <c r="H383" s="13"/>
      <c r="I383" s="229"/>
      <c r="J383" s="224"/>
      <c r="K383" s="232"/>
      <c r="L383" s="234"/>
      <c r="M383" s="208"/>
      <c r="N383" s="208" t="str">
        <f t="shared" ref="N383" si="628">IF(L378="","",IF(L378="X","X",IF($E$2&lt;L378,"X
未達首次列計年度",IF($E$2&gt;M378,"X
已過審核範圍","V"))))</f>
        <v/>
      </c>
      <c r="O383" s="210"/>
      <c r="P383" s="212"/>
      <c r="Q383" s="215"/>
    </row>
    <row r="384" spans="2:17" ht="13.95" customHeight="1" x14ac:dyDescent="0.3">
      <c r="B384" s="216" t="str">
        <f t="shared" ref="B384" si="629">IF(E384&lt;&gt;"",B378+1,"")</f>
        <v/>
      </c>
      <c r="C384" s="219" t="str">
        <f t="shared" ref="C384" si="630">IF(D384&lt;&gt;"",IF(D384&lt;$E$2,"舊","當"),"")</f>
        <v/>
      </c>
      <c r="D384" s="222"/>
      <c r="E384" s="222"/>
      <c r="F384" s="225" t="str">
        <f>_xlfn.IFNA(VLOOKUP(E384,對照用!$B:$C,2,0)," ")</f>
        <v xml:space="preserve"> </v>
      </c>
      <c r="G384" s="56" t="str" cm="1">
        <f t="array" ref="G384">IFERROR(INDEX(對照用!$B$1:$D$103,SMALL(IF(對照用!$B$1:$B$103=E384,ROW(對照用!$B$1:$B$103),"X"),MOD(ROW(),6)+1),3),"")</f>
        <v/>
      </c>
      <c r="H384" s="11"/>
      <c r="I384" s="227"/>
      <c r="J384" s="222"/>
      <c r="K384" s="230"/>
      <c r="L384" s="233"/>
      <c r="M384" s="207" t="str">
        <f t="shared" ref="M384" si="631">IF(L384="X","X",IF(L384&lt;&gt;0,L384+9,""))</f>
        <v/>
      </c>
      <c r="N384" s="207" t="str">
        <f t="shared" ref="N384" si="632">IF(L384="","",IF(L384="X","X",IF($E$2&lt;L384,"X
未達首次列計年度",IF($E$2&gt;M384,"X
已過審核範圍","V"))))</f>
        <v/>
      </c>
      <c r="O384" s="209"/>
      <c r="P384" s="211" t="str">
        <f t="shared" ref="P384" si="633">IF(N384="X
未達首次列計年度",0,IF(N384="X
已過審核範圍",0,IF(N384="X",0,IF(N384="","",IF(O384&lt;&gt;"",O384,I384)))))</f>
        <v/>
      </c>
      <c r="Q384" s="213"/>
    </row>
    <row r="385" spans="2:17" ht="13.95" customHeight="1" x14ac:dyDescent="0.3">
      <c r="B385" s="217" t="str">
        <f t="shared" ref="B385:B389" si="634">B384</f>
        <v/>
      </c>
      <c r="C385" s="220"/>
      <c r="D385" s="223"/>
      <c r="E385" s="223"/>
      <c r="F385" s="128"/>
      <c r="G385" s="57" t="str" cm="1">
        <f t="array" ref="G385">IFERROR(INDEX(對照用!$B$1:$D$103,SMALL(IF(對照用!$B$1:$B$103=E384,ROW(對照用!$B$1:$B$103),"X"),MOD(ROW(),6)+1),3),"")</f>
        <v/>
      </c>
      <c r="H385" s="12"/>
      <c r="I385" s="228"/>
      <c r="J385" s="223"/>
      <c r="K385" s="231"/>
      <c r="L385" s="161"/>
      <c r="M385" s="142"/>
      <c r="N385" s="142" t="str">
        <f t="shared" ref="N385" si="635">IF(L384="","",IF(L384="X","X",IF($E$2&lt;L384,"X
未達首次列計年度",IF($E$2&gt;M384,"X
已過審核範圍","V"))))</f>
        <v/>
      </c>
      <c r="O385" s="145"/>
      <c r="P385" s="110"/>
      <c r="Q385" s="214"/>
    </row>
    <row r="386" spans="2:17" ht="13.95" customHeight="1" x14ac:dyDescent="0.3">
      <c r="B386" s="217" t="str">
        <f t="shared" si="634"/>
        <v/>
      </c>
      <c r="C386" s="220"/>
      <c r="D386" s="223"/>
      <c r="E386" s="223"/>
      <c r="F386" s="128"/>
      <c r="G386" s="57" t="str" cm="1">
        <f t="array" ref="G386">IFERROR(INDEX(對照用!$B$1:$D$103,SMALL(IF(對照用!$B$1:$B$103=E384,ROW(對照用!$B$1:$B$103),"X"),MOD(ROW(),6)+1),3),"")</f>
        <v/>
      </c>
      <c r="H386" s="12"/>
      <c r="I386" s="228"/>
      <c r="J386" s="223"/>
      <c r="K386" s="231"/>
      <c r="L386" s="161"/>
      <c r="M386" s="142"/>
      <c r="N386" s="142" t="str">
        <f t="shared" ref="N386" si="636">IF(L384="","",IF(L384="X","X",IF($E$2&lt;L384,"X
未達首次列計年度",IF($E$2&gt;M384,"X
已過審核範圍","V"))))</f>
        <v/>
      </c>
      <c r="O386" s="145"/>
      <c r="P386" s="110"/>
      <c r="Q386" s="214"/>
    </row>
    <row r="387" spans="2:17" ht="13.95" customHeight="1" x14ac:dyDescent="0.3">
      <c r="B387" s="217" t="str">
        <f t="shared" si="634"/>
        <v/>
      </c>
      <c r="C387" s="220"/>
      <c r="D387" s="223"/>
      <c r="E387" s="223"/>
      <c r="F387" s="128"/>
      <c r="G387" s="57" t="str" cm="1">
        <f t="array" ref="G387">IFERROR(INDEX(對照用!$B$1:$D$103,SMALL(IF(對照用!$B$1:$B$103=E384,ROW(對照用!$B$1:$B$103),"X"),MOD(ROW(),6)+1),3),"")</f>
        <v/>
      </c>
      <c r="H387" s="12"/>
      <c r="I387" s="228"/>
      <c r="J387" s="223"/>
      <c r="K387" s="231"/>
      <c r="L387" s="161"/>
      <c r="M387" s="142"/>
      <c r="N387" s="142" t="str">
        <f t="shared" ref="N387" si="637">IF(L384="","",IF(L384="X","X",IF($E$2&lt;L384,"X
未達首次列計年度",IF($E$2&gt;M384,"X
已過審核範圍","V"))))</f>
        <v/>
      </c>
      <c r="O387" s="145"/>
      <c r="P387" s="110"/>
      <c r="Q387" s="214"/>
    </row>
    <row r="388" spans="2:17" ht="13.95" customHeight="1" x14ac:dyDescent="0.3">
      <c r="B388" s="217" t="str">
        <f t="shared" si="634"/>
        <v/>
      </c>
      <c r="C388" s="220"/>
      <c r="D388" s="223"/>
      <c r="E388" s="223"/>
      <c r="F388" s="128"/>
      <c r="G388" s="57" t="str" cm="1">
        <f t="array" ref="G388">IFERROR(INDEX(對照用!$B$1:$D$103,SMALL(IF(對照用!$B$1:$B$103=E384,ROW(對照用!$B$1:$B$103),"X"),MOD(ROW(),6)+1),3),"")</f>
        <v/>
      </c>
      <c r="H388" s="12"/>
      <c r="I388" s="228"/>
      <c r="J388" s="223"/>
      <c r="K388" s="231"/>
      <c r="L388" s="161"/>
      <c r="M388" s="142"/>
      <c r="N388" s="142" t="str">
        <f t="shared" ref="N388" si="638">IF(L384="","",IF(L384="X","X",IF($E$2&lt;L384,"X
未達首次列計年度",IF($E$2&gt;M384,"X
已過審核範圍","V"))))</f>
        <v/>
      </c>
      <c r="O388" s="145"/>
      <c r="P388" s="110"/>
      <c r="Q388" s="214"/>
    </row>
    <row r="389" spans="2:17" ht="13.95" customHeight="1" thickBot="1" x14ac:dyDescent="0.35">
      <c r="B389" s="218" t="str">
        <f t="shared" si="634"/>
        <v/>
      </c>
      <c r="C389" s="221"/>
      <c r="D389" s="224"/>
      <c r="E389" s="224"/>
      <c r="F389" s="226"/>
      <c r="G389" s="58" t="str" cm="1">
        <f t="array" ref="G389">IFERROR(INDEX(對照用!$B$1:$D$103,SMALL(IF(對照用!$B$1:$B$103=E384,ROW(對照用!$B$1:$B$103),"X"),MOD(ROW(),6)+1),3),"")</f>
        <v/>
      </c>
      <c r="H389" s="13"/>
      <c r="I389" s="229"/>
      <c r="J389" s="224"/>
      <c r="K389" s="232"/>
      <c r="L389" s="234"/>
      <c r="M389" s="208"/>
      <c r="N389" s="208" t="str">
        <f t="shared" ref="N389" si="639">IF(L384="","",IF(L384="X","X",IF($E$2&lt;L384,"X
未達首次列計年度",IF($E$2&gt;M384,"X
已過審核範圍","V"))))</f>
        <v/>
      </c>
      <c r="O389" s="210"/>
      <c r="P389" s="212"/>
      <c r="Q389" s="215"/>
    </row>
    <row r="390" spans="2:17" ht="13.95" customHeight="1" x14ac:dyDescent="0.3">
      <c r="B390" s="216" t="str">
        <f t="shared" ref="B390" si="640">IF(E390&lt;&gt;"",B384+1,"")</f>
        <v/>
      </c>
      <c r="C390" s="219" t="str">
        <f t="shared" ref="C390" si="641">IF(D390&lt;&gt;"",IF(D390&lt;$E$2,"舊","當"),"")</f>
        <v/>
      </c>
      <c r="D390" s="222"/>
      <c r="E390" s="222"/>
      <c r="F390" s="225" t="str">
        <f>_xlfn.IFNA(VLOOKUP(E390,對照用!$B:$C,2,0)," ")</f>
        <v xml:space="preserve"> </v>
      </c>
      <c r="G390" s="56" t="str" cm="1">
        <f t="array" ref="G390">IFERROR(INDEX(對照用!$B$1:$D$103,SMALL(IF(對照用!$B$1:$B$103=E390,ROW(對照用!$B$1:$B$103),"X"),MOD(ROW(),6)+1),3),"")</f>
        <v/>
      </c>
      <c r="H390" s="11"/>
      <c r="I390" s="227"/>
      <c r="J390" s="222"/>
      <c r="K390" s="230"/>
      <c r="L390" s="233"/>
      <c r="M390" s="207" t="str">
        <f t="shared" ref="M390" si="642">IF(L390="X","X",IF(L390&lt;&gt;0,L390+9,""))</f>
        <v/>
      </c>
      <c r="N390" s="207" t="str">
        <f t="shared" ref="N390" si="643">IF(L390="","",IF(L390="X","X",IF($E$2&lt;L390,"X
未達首次列計年度",IF($E$2&gt;M390,"X
已過審核範圍","V"))))</f>
        <v/>
      </c>
      <c r="O390" s="209"/>
      <c r="P390" s="211" t="str">
        <f t="shared" ref="P390" si="644">IF(N390="X
未達首次列計年度",0,IF(N390="X
已過審核範圍",0,IF(N390="X",0,IF(N390="","",IF(O390&lt;&gt;"",O390,I390)))))</f>
        <v/>
      </c>
      <c r="Q390" s="213"/>
    </row>
    <row r="391" spans="2:17" ht="13.95" customHeight="1" x14ac:dyDescent="0.3">
      <c r="B391" s="217" t="str">
        <f t="shared" ref="B391:B395" si="645">B390</f>
        <v/>
      </c>
      <c r="C391" s="220"/>
      <c r="D391" s="223"/>
      <c r="E391" s="223"/>
      <c r="F391" s="128"/>
      <c r="G391" s="57" t="str" cm="1">
        <f t="array" ref="G391">IFERROR(INDEX(對照用!$B$1:$D$103,SMALL(IF(對照用!$B$1:$B$103=E390,ROW(對照用!$B$1:$B$103),"X"),MOD(ROW(),6)+1),3),"")</f>
        <v/>
      </c>
      <c r="H391" s="12"/>
      <c r="I391" s="228"/>
      <c r="J391" s="223"/>
      <c r="K391" s="231"/>
      <c r="L391" s="161"/>
      <c r="M391" s="142"/>
      <c r="N391" s="142" t="str">
        <f t="shared" ref="N391" si="646">IF(L390="","",IF(L390="X","X",IF($E$2&lt;L390,"X
未達首次列計年度",IF($E$2&gt;M390,"X
已過審核範圍","V"))))</f>
        <v/>
      </c>
      <c r="O391" s="145"/>
      <c r="P391" s="110"/>
      <c r="Q391" s="214"/>
    </row>
    <row r="392" spans="2:17" ht="13.95" customHeight="1" x14ac:dyDescent="0.3">
      <c r="B392" s="217" t="str">
        <f t="shared" si="645"/>
        <v/>
      </c>
      <c r="C392" s="220"/>
      <c r="D392" s="223"/>
      <c r="E392" s="223"/>
      <c r="F392" s="128"/>
      <c r="G392" s="57" t="str" cm="1">
        <f t="array" ref="G392">IFERROR(INDEX(對照用!$B$1:$D$103,SMALL(IF(對照用!$B$1:$B$103=E390,ROW(對照用!$B$1:$B$103),"X"),MOD(ROW(),6)+1),3),"")</f>
        <v/>
      </c>
      <c r="H392" s="12"/>
      <c r="I392" s="228"/>
      <c r="J392" s="223"/>
      <c r="K392" s="231"/>
      <c r="L392" s="161"/>
      <c r="M392" s="142"/>
      <c r="N392" s="142" t="str">
        <f t="shared" ref="N392" si="647">IF(L390="","",IF(L390="X","X",IF($E$2&lt;L390,"X
未達首次列計年度",IF($E$2&gt;M390,"X
已過審核範圍","V"))))</f>
        <v/>
      </c>
      <c r="O392" s="145"/>
      <c r="P392" s="110"/>
      <c r="Q392" s="214"/>
    </row>
    <row r="393" spans="2:17" ht="13.95" customHeight="1" x14ac:dyDescent="0.3">
      <c r="B393" s="217" t="str">
        <f t="shared" si="645"/>
        <v/>
      </c>
      <c r="C393" s="220"/>
      <c r="D393" s="223"/>
      <c r="E393" s="223"/>
      <c r="F393" s="128"/>
      <c r="G393" s="57" t="str" cm="1">
        <f t="array" ref="G393">IFERROR(INDEX(對照用!$B$1:$D$103,SMALL(IF(對照用!$B$1:$B$103=E390,ROW(對照用!$B$1:$B$103),"X"),MOD(ROW(),6)+1),3),"")</f>
        <v/>
      </c>
      <c r="H393" s="12"/>
      <c r="I393" s="228"/>
      <c r="J393" s="223"/>
      <c r="K393" s="231"/>
      <c r="L393" s="161"/>
      <c r="M393" s="142"/>
      <c r="N393" s="142" t="str">
        <f t="shared" ref="N393" si="648">IF(L390="","",IF(L390="X","X",IF($E$2&lt;L390,"X
未達首次列計年度",IF($E$2&gt;M390,"X
已過審核範圍","V"))))</f>
        <v/>
      </c>
      <c r="O393" s="145"/>
      <c r="P393" s="110"/>
      <c r="Q393" s="214"/>
    </row>
    <row r="394" spans="2:17" ht="13.95" customHeight="1" x14ac:dyDescent="0.3">
      <c r="B394" s="217" t="str">
        <f t="shared" si="645"/>
        <v/>
      </c>
      <c r="C394" s="220"/>
      <c r="D394" s="223"/>
      <c r="E394" s="223"/>
      <c r="F394" s="128"/>
      <c r="G394" s="57" t="str" cm="1">
        <f t="array" ref="G394">IFERROR(INDEX(對照用!$B$1:$D$103,SMALL(IF(對照用!$B$1:$B$103=E390,ROW(對照用!$B$1:$B$103),"X"),MOD(ROW(),6)+1),3),"")</f>
        <v/>
      </c>
      <c r="H394" s="12"/>
      <c r="I394" s="228"/>
      <c r="J394" s="223"/>
      <c r="K394" s="231"/>
      <c r="L394" s="161"/>
      <c r="M394" s="142"/>
      <c r="N394" s="142" t="str">
        <f t="shared" ref="N394" si="649">IF(L390="","",IF(L390="X","X",IF($E$2&lt;L390,"X
未達首次列計年度",IF($E$2&gt;M390,"X
已過審核範圍","V"))))</f>
        <v/>
      </c>
      <c r="O394" s="145"/>
      <c r="P394" s="110"/>
      <c r="Q394" s="214"/>
    </row>
    <row r="395" spans="2:17" ht="13.95" customHeight="1" thickBot="1" x14ac:dyDescent="0.35">
      <c r="B395" s="218" t="str">
        <f t="shared" si="645"/>
        <v/>
      </c>
      <c r="C395" s="221"/>
      <c r="D395" s="224"/>
      <c r="E395" s="224"/>
      <c r="F395" s="226"/>
      <c r="G395" s="58" t="str" cm="1">
        <f t="array" ref="G395">IFERROR(INDEX(對照用!$B$1:$D$103,SMALL(IF(對照用!$B$1:$B$103=E390,ROW(對照用!$B$1:$B$103),"X"),MOD(ROW(),6)+1),3),"")</f>
        <v/>
      </c>
      <c r="H395" s="13"/>
      <c r="I395" s="229"/>
      <c r="J395" s="224"/>
      <c r="K395" s="232"/>
      <c r="L395" s="234"/>
      <c r="M395" s="208"/>
      <c r="N395" s="208" t="str">
        <f t="shared" ref="N395" si="650">IF(L390="","",IF(L390="X","X",IF($E$2&lt;L390,"X
未達首次列計年度",IF($E$2&gt;M390,"X
已過審核範圍","V"))))</f>
        <v/>
      </c>
      <c r="O395" s="210"/>
      <c r="P395" s="212"/>
      <c r="Q395" s="215"/>
    </row>
    <row r="396" spans="2:17" ht="13.95" customHeight="1" x14ac:dyDescent="0.3">
      <c r="B396" s="216" t="str">
        <f t="shared" ref="B396" si="651">IF(E396&lt;&gt;"",B390+1,"")</f>
        <v/>
      </c>
      <c r="C396" s="219" t="str">
        <f t="shared" ref="C396" si="652">IF(D396&lt;&gt;"",IF(D396&lt;$E$2,"舊","當"),"")</f>
        <v/>
      </c>
      <c r="D396" s="222"/>
      <c r="E396" s="222"/>
      <c r="F396" s="225" t="str">
        <f>_xlfn.IFNA(VLOOKUP(E396,對照用!$B:$C,2,0)," ")</f>
        <v xml:space="preserve"> </v>
      </c>
      <c r="G396" s="56" t="str" cm="1">
        <f t="array" ref="G396">IFERROR(INDEX(對照用!$B$1:$D$103,SMALL(IF(對照用!$B$1:$B$103=E396,ROW(對照用!$B$1:$B$103),"X"),MOD(ROW(),6)+1),3),"")</f>
        <v/>
      </c>
      <c r="H396" s="11"/>
      <c r="I396" s="227"/>
      <c r="J396" s="222"/>
      <c r="K396" s="230"/>
      <c r="L396" s="233"/>
      <c r="M396" s="207" t="str">
        <f t="shared" ref="M396" si="653">IF(L396="X","X",IF(L396&lt;&gt;0,L396+9,""))</f>
        <v/>
      </c>
      <c r="N396" s="207" t="str">
        <f t="shared" ref="N396" si="654">IF(L396="","",IF(L396="X","X",IF($E$2&lt;L396,"X
未達首次列計年度",IF($E$2&gt;M396,"X
已過審核範圍","V"))))</f>
        <v/>
      </c>
      <c r="O396" s="209"/>
      <c r="P396" s="211" t="str">
        <f t="shared" ref="P396" si="655">IF(N396="X
未達首次列計年度",0,IF(N396="X
已過審核範圍",0,IF(N396="X",0,IF(N396="","",IF(O396&lt;&gt;"",O396,I396)))))</f>
        <v/>
      </c>
      <c r="Q396" s="213"/>
    </row>
    <row r="397" spans="2:17" ht="13.95" customHeight="1" x14ac:dyDescent="0.3">
      <c r="B397" s="217" t="str">
        <f t="shared" ref="B397:B401" si="656">B396</f>
        <v/>
      </c>
      <c r="C397" s="220"/>
      <c r="D397" s="223"/>
      <c r="E397" s="223"/>
      <c r="F397" s="128"/>
      <c r="G397" s="57" t="str" cm="1">
        <f t="array" ref="G397">IFERROR(INDEX(對照用!$B$1:$D$103,SMALL(IF(對照用!$B$1:$B$103=E396,ROW(對照用!$B$1:$B$103),"X"),MOD(ROW(),6)+1),3),"")</f>
        <v/>
      </c>
      <c r="H397" s="12"/>
      <c r="I397" s="228"/>
      <c r="J397" s="223"/>
      <c r="K397" s="231"/>
      <c r="L397" s="161"/>
      <c r="M397" s="142"/>
      <c r="N397" s="142" t="str">
        <f t="shared" ref="N397" si="657">IF(L396="","",IF(L396="X","X",IF($E$2&lt;L396,"X
未達首次列計年度",IF($E$2&gt;M396,"X
已過審核範圍","V"))))</f>
        <v/>
      </c>
      <c r="O397" s="145"/>
      <c r="P397" s="110"/>
      <c r="Q397" s="214"/>
    </row>
    <row r="398" spans="2:17" ht="13.95" customHeight="1" x14ac:dyDescent="0.3">
      <c r="B398" s="217" t="str">
        <f t="shared" si="656"/>
        <v/>
      </c>
      <c r="C398" s="220"/>
      <c r="D398" s="223"/>
      <c r="E398" s="223"/>
      <c r="F398" s="128"/>
      <c r="G398" s="57" t="str" cm="1">
        <f t="array" ref="G398">IFERROR(INDEX(對照用!$B$1:$D$103,SMALL(IF(對照用!$B$1:$B$103=E396,ROW(對照用!$B$1:$B$103),"X"),MOD(ROW(),6)+1),3),"")</f>
        <v/>
      </c>
      <c r="H398" s="12"/>
      <c r="I398" s="228"/>
      <c r="J398" s="223"/>
      <c r="K398" s="231"/>
      <c r="L398" s="161"/>
      <c r="M398" s="142"/>
      <c r="N398" s="142" t="str">
        <f t="shared" ref="N398" si="658">IF(L396="","",IF(L396="X","X",IF($E$2&lt;L396,"X
未達首次列計年度",IF($E$2&gt;M396,"X
已過審核範圍","V"))))</f>
        <v/>
      </c>
      <c r="O398" s="145"/>
      <c r="P398" s="110"/>
      <c r="Q398" s="214"/>
    </row>
    <row r="399" spans="2:17" ht="13.95" customHeight="1" x14ac:dyDescent="0.3">
      <c r="B399" s="217" t="str">
        <f t="shared" si="656"/>
        <v/>
      </c>
      <c r="C399" s="220"/>
      <c r="D399" s="223"/>
      <c r="E399" s="223"/>
      <c r="F399" s="128"/>
      <c r="G399" s="57" t="str" cm="1">
        <f t="array" ref="G399">IFERROR(INDEX(對照用!$B$1:$D$103,SMALL(IF(對照用!$B$1:$B$103=E396,ROW(對照用!$B$1:$B$103),"X"),MOD(ROW(),6)+1),3),"")</f>
        <v/>
      </c>
      <c r="H399" s="12"/>
      <c r="I399" s="228"/>
      <c r="J399" s="223"/>
      <c r="K399" s="231"/>
      <c r="L399" s="161"/>
      <c r="M399" s="142"/>
      <c r="N399" s="142" t="str">
        <f t="shared" ref="N399" si="659">IF(L396="","",IF(L396="X","X",IF($E$2&lt;L396,"X
未達首次列計年度",IF($E$2&gt;M396,"X
已過審核範圍","V"))))</f>
        <v/>
      </c>
      <c r="O399" s="145"/>
      <c r="P399" s="110"/>
      <c r="Q399" s="214"/>
    </row>
    <row r="400" spans="2:17" ht="13.95" customHeight="1" x14ac:dyDescent="0.3">
      <c r="B400" s="217" t="str">
        <f t="shared" si="656"/>
        <v/>
      </c>
      <c r="C400" s="220"/>
      <c r="D400" s="223"/>
      <c r="E400" s="223"/>
      <c r="F400" s="128"/>
      <c r="G400" s="57" t="str" cm="1">
        <f t="array" ref="G400">IFERROR(INDEX(對照用!$B$1:$D$103,SMALL(IF(對照用!$B$1:$B$103=E396,ROW(對照用!$B$1:$B$103),"X"),MOD(ROW(),6)+1),3),"")</f>
        <v/>
      </c>
      <c r="H400" s="12"/>
      <c r="I400" s="228"/>
      <c r="J400" s="223"/>
      <c r="K400" s="231"/>
      <c r="L400" s="161"/>
      <c r="M400" s="142"/>
      <c r="N400" s="142" t="str">
        <f t="shared" ref="N400" si="660">IF(L396="","",IF(L396="X","X",IF($E$2&lt;L396,"X
未達首次列計年度",IF($E$2&gt;M396,"X
已過審核範圍","V"))))</f>
        <v/>
      </c>
      <c r="O400" s="145"/>
      <c r="P400" s="110"/>
      <c r="Q400" s="214"/>
    </row>
    <row r="401" spans="2:17" ht="13.95" customHeight="1" thickBot="1" x14ac:dyDescent="0.35">
      <c r="B401" s="218" t="str">
        <f t="shared" si="656"/>
        <v/>
      </c>
      <c r="C401" s="221"/>
      <c r="D401" s="224"/>
      <c r="E401" s="224"/>
      <c r="F401" s="226"/>
      <c r="G401" s="58" t="str" cm="1">
        <f t="array" ref="G401">IFERROR(INDEX(對照用!$B$1:$D$103,SMALL(IF(對照用!$B$1:$B$103=E396,ROW(對照用!$B$1:$B$103),"X"),MOD(ROW(),6)+1),3),"")</f>
        <v/>
      </c>
      <c r="H401" s="13"/>
      <c r="I401" s="229"/>
      <c r="J401" s="224"/>
      <c r="K401" s="232"/>
      <c r="L401" s="234"/>
      <c r="M401" s="208"/>
      <c r="N401" s="208" t="str">
        <f t="shared" ref="N401" si="661">IF(L396="","",IF(L396="X","X",IF($E$2&lt;L396,"X
未達首次列計年度",IF($E$2&gt;M396,"X
已過審核範圍","V"))))</f>
        <v/>
      </c>
      <c r="O401" s="210"/>
      <c r="P401" s="212"/>
      <c r="Q401" s="215"/>
    </row>
    <row r="402" spans="2:17" ht="13.95" customHeight="1" x14ac:dyDescent="0.3">
      <c r="B402" s="216" t="str">
        <f t="shared" ref="B402" si="662">IF(E402&lt;&gt;"",B396+1,"")</f>
        <v/>
      </c>
      <c r="C402" s="219" t="str">
        <f t="shared" ref="C402" si="663">IF(D402&lt;&gt;"",IF(D402&lt;$E$2,"舊","當"),"")</f>
        <v/>
      </c>
      <c r="D402" s="222"/>
      <c r="E402" s="222"/>
      <c r="F402" s="225" t="str">
        <f>_xlfn.IFNA(VLOOKUP(E402,對照用!$B:$C,2,0)," ")</f>
        <v xml:space="preserve"> </v>
      </c>
      <c r="G402" s="56" t="str" cm="1">
        <f t="array" ref="G402">IFERROR(INDEX(對照用!$B$1:$D$103,SMALL(IF(對照用!$B$1:$B$103=E402,ROW(對照用!$B$1:$B$103),"X"),MOD(ROW(),6)+1),3),"")</f>
        <v/>
      </c>
      <c r="H402" s="11"/>
      <c r="I402" s="227"/>
      <c r="J402" s="222"/>
      <c r="K402" s="230"/>
      <c r="L402" s="233"/>
      <c r="M402" s="207" t="str">
        <f t="shared" ref="M402" si="664">IF(L402="X","X",IF(L402&lt;&gt;0,L402+9,""))</f>
        <v/>
      </c>
      <c r="N402" s="207" t="str">
        <f t="shared" ref="N402" si="665">IF(L402="","",IF(L402="X","X",IF($E$2&lt;L402,"X
未達首次列計年度",IF($E$2&gt;M402,"X
已過審核範圍","V"))))</f>
        <v/>
      </c>
      <c r="O402" s="209"/>
      <c r="P402" s="211" t="str">
        <f t="shared" ref="P402" si="666">IF(N402="X
未達首次列計年度",0,IF(N402="X
已過審核範圍",0,IF(N402="X",0,IF(N402="","",IF(O402&lt;&gt;"",O402,I402)))))</f>
        <v/>
      </c>
      <c r="Q402" s="213"/>
    </row>
    <row r="403" spans="2:17" ht="13.95" customHeight="1" x14ac:dyDescent="0.3">
      <c r="B403" s="217" t="str">
        <f t="shared" ref="B403:B407" si="667">B402</f>
        <v/>
      </c>
      <c r="C403" s="220"/>
      <c r="D403" s="223"/>
      <c r="E403" s="223"/>
      <c r="F403" s="128"/>
      <c r="G403" s="57" t="str" cm="1">
        <f t="array" ref="G403">IFERROR(INDEX(對照用!$B$1:$D$103,SMALL(IF(對照用!$B$1:$B$103=E402,ROW(對照用!$B$1:$B$103),"X"),MOD(ROW(),6)+1),3),"")</f>
        <v/>
      </c>
      <c r="H403" s="12"/>
      <c r="I403" s="228"/>
      <c r="J403" s="223"/>
      <c r="K403" s="231"/>
      <c r="L403" s="161"/>
      <c r="M403" s="142"/>
      <c r="N403" s="142" t="str">
        <f t="shared" ref="N403" si="668">IF(L402="","",IF(L402="X","X",IF($E$2&lt;L402,"X
未達首次列計年度",IF($E$2&gt;M402,"X
已過審核範圍","V"))))</f>
        <v/>
      </c>
      <c r="O403" s="145"/>
      <c r="P403" s="110"/>
      <c r="Q403" s="214"/>
    </row>
    <row r="404" spans="2:17" ht="13.95" customHeight="1" x14ac:dyDescent="0.3">
      <c r="B404" s="217" t="str">
        <f t="shared" si="667"/>
        <v/>
      </c>
      <c r="C404" s="220"/>
      <c r="D404" s="223"/>
      <c r="E404" s="223"/>
      <c r="F404" s="128"/>
      <c r="G404" s="57" t="str" cm="1">
        <f t="array" ref="G404">IFERROR(INDEX(對照用!$B$1:$D$103,SMALL(IF(對照用!$B$1:$B$103=E402,ROW(對照用!$B$1:$B$103),"X"),MOD(ROW(),6)+1),3),"")</f>
        <v/>
      </c>
      <c r="H404" s="12"/>
      <c r="I404" s="228"/>
      <c r="J404" s="223"/>
      <c r="K404" s="231"/>
      <c r="L404" s="161"/>
      <c r="M404" s="142"/>
      <c r="N404" s="142" t="str">
        <f t="shared" ref="N404" si="669">IF(L402="","",IF(L402="X","X",IF($E$2&lt;L402,"X
未達首次列計年度",IF($E$2&gt;M402,"X
已過審核範圍","V"))))</f>
        <v/>
      </c>
      <c r="O404" s="145"/>
      <c r="P404" s="110"/>
      <c r="Q404" s="214"/>
    </row>
    <row r="405" spans="2:17" ht="13.95" customHeight="1" x14ac:dyDescent="0.3">
      <c r="B405" s="217" t="str">
        <f t="shared" si="667"/>
        <v/>
      </c>
      <c r="C405" s="220"/>
      <c r="D405" s="223"/>
      <c r="E405" s="223"/>
      <c r="F405" s="128"/>
      <c r="G405" s="57" t="str" cm="1">
        <f t="array" ref="G405">IFERROR(INDEX(對照用!$B$1:$D$103,SMALL(IF(對照用!$B$1:$B$103=E402,ROW(對照用!$B$1:$B$103),"X"),MOD(ROW(),6)+1),3),"")</f>
        <v/>
      </c>
      <c r="H405" s="12"/>
      <c r="I405" s="228"/>
      <c r="J405" s="223"/>
      <c r="K405" s="231"/>
      <c r="L405" s="161"/>
      <c r="M405" s="142"/>
      <c r="N405" s="142" t="str">
        <f t="shared" ref="N405" si="670">IF(L402="","",IF(L402="X","X",IF($E$2&lt;L402,"X
未達首次列計年度",IF($E$2&gt;M402,"X
已過審核範圍","V"))))</f>
        <v/>
      </c>
      <c r="O405" s="145"/>
      <c r="P405" s="110"/>
      <c r="Q405" s="214"/>
    </row>
    <row r="406" spans="2:17" ht="13.95" customHeight="1" x14ac:dyDescent="0.3">
      <c r="B406" s="217" t="str">
        <f t="shared" si="667"/>
        <v/>
      </c>
      <c r="C406" s="220"/>
      <c r="D406" s="223"/>
      <c r="E406" s="223"/>
      <c r="F406" s="128"/>
      <c r="G406" s="57" t="str" cm="1">
        <f t="array" ref="G406">IFERROR(INDEX(對照用!$B$1:$D$103,SMALL(IF(對照用!$B$1:$B$103=E402,ROW(對照用!$B$1:$B$103),"X"),MOD(ROW(),6)+1),3),"")</f>
        <v/>
      </c>
      <c r="H406" s="12"/>
      <c r="I406" s="228"/>
      <c r="J406" s="223"/>
      <c r="K406" s="231"/>
      <c r="L406" s="161"/>
      <c r="M406" s="142"/>
      <c r="N406" s="142" t="str">
        <f t="shared" ref="N406" si="671">IF(L402="","",IF(L402="X","X",IF($E$2&lt;L402,"X
未達首次列計年度",IF($E$2&gt;M402,"X
已過審核範圍","V"))))</f>
        <v/>
      </c>
      <c r="O406" s="145"/>
      <c r="P406" s="110"/>
      <c r="Q406" s="214"/>
    </row>
    <row r="407" spans="2:17" ht="13.95" customHeight="1" thickBot="1" x14ac:dyDescent="0.35">
      <c r="B407" s="218" t="str">
        <f t="shared" si="667"/>
        <v/>
      </c>
      <c r="C407" s="221"/>
      <c r="D407" s="224"/>
      <c r="E407" s="224"/>
      <c r="F407" s="226"/>
      <c r="G407" s="58" t="str" cm="1">
        <f t="array" ref="G407">IFERROR(INDEX(對照用!$B$1:$D$103,SMALL(IF(對照用!$B$1:$B$103=E402,ROW(對照用!$B$1:$B$103),"X"),MOD(ROW(),6)+1),3),"")</f>
        <v/>
      </c>
      <c r="H407" s="13"/>
      <c r="I407" s="229"/>
      <c r="J407" s="224"/>
      <c r="K407" s="232"/>
      <c r="L407" s="234"/>
      <c r="M407" s="208"/>
      <c r="N407" s="208" t="str">
        <f t="shared" ref="N407" si="672">IF(L402="","",IF(L402="X","X",IF($E$2&lt;L402,"X
未達首次列計年度",IF($E$2&gt;M402,"X
已過審核範圍","V"))))</f>
        <v/>
      </c>
      <c r="O407" s="210"/>
      <c r="P407" s="212"/>
      <c r="Q407" s="215"/>
    </row>
    <row r="408" spans="2:17" ht="13.95" customHeight="1" x14ac:dyDescent="0.3">
      <c r="B408" s="216" t="str">
        <f t="shared" ref="B408" si="673">IF(E408&lt;&gt;"",B402+1,"")</f>
        <v/>
      </c>
      <c r="C408" s="219" t="str">
        <f t="shared" ref="C408" si="674">IF(D408&lt;&gt;"",IF(D408&lt;$E$2,"舊","當"),"")</f>
        <v/>
      </c>
      <c r="D408" s="222"/>
      <c r="E408" s="222"/>
      <c r="F408" s="225" t="str">
        <f>_xlfn.IFNA(VLOOKUP(E408,對照用!$B:$C,2,0)," ")</f>
        <v xml:space="preserve"> </v>
      </c>
      <c r="G408" s="56" t="str" cm="1">
        <f t="array" ref="G408">IFERROR(INDEX(對照用!$B$1:$D$103,SMALL(IF(對照用!$B$1:$B$103=E408,ROW(對照用!$B$1:$B$103),"X"),MOD(ROW(),6)+1),3),"")</f>
        <v/>
      </c>
      <c r="H408" s="11"/>
      <c r="I408" s="227"/>
      <c r="J408" s="222"/>
      <c r="K408" s="230"/>
      <c r="L408" s="233"/>
      <c r="M408" s="207" t="str">
        <f t="shared" ref="M408" si="675">IF(L408="X","X",IF(L408&lt;&gt;0,L408+9,""))</f>
        <v/>
      </c>
      <c r="N408" s="207" t="str">
        <f t="shared" ref="N408" si="676">IF(L408="","",IF(L408="X","X",IF($E$2&lt;L408,"X
未達首次列計年度",IF($E$2&gt;M408,"X
已過審核範圍","V"))))</f>
        <v/>
      </c>
      <c r="O408" s="209"/>
      <c r="P408" s="211" t="str">
        <f t="shared" ref="P408" si="677">IF(N408="X
未達首次列計年度",0,IF(N408="X
已過審核範圍",0,IF(N408="X",0,IF(N408="","",IF(O408&lt;&gt;"",O408,I408)))))</f>
        <v/>
      </c>
      <c r="Q408" s="213"/>
    </row>
    <row r="409" spans="2:17" ht="13.95" customHeight="1" x14ac:dyDescent="0.3">
      <c r="B409" s="217" t="str">
        <f t="shared" ref="B409:B413" si="678">B408</f>
        <v/>
      </c>
      <c r="C409" s="220"/>
      <c r="D409" s="223"/>
      <c r="E409" s="223"/>
      <c r="F409" s="128"/>
      <c r="G409" s="57" t="str" cm="1">
        <f t="array" ref="G409">IFERROR(INDEX(對照用!$B$1:$D$103,SMALL(IF(對照用!$B$1:$B$103=E408,ROW(對照用!$B$1:$B$103),"X"),MOD(ROW(),6)+1),3),"")</f>
        <v/>
      </c>
      <c r="H409" s="12"/>
      <c r="I409" s="228"/>
      <c r="J409" s="223"/>
      <c r="K409" s="231"/>
      <c r="L409" s="161"/>
      <c r="M409" s="142"/>
      <c r="N409" s="142" t="str">
        <f t="shared" ref="N409" si="679">IF(L408="","",IF(L408="X","X",IF($E$2&lt;L408,"X
未達首次列計年度",IF($E$2&gt;M408,"X
已過審核範圍","V"))))</f>
        <v/>
      </c>
      <c r="O409" s="145"/>
      <c r="P409" s="110"/>
      <c r="Q409" s="214"/>
    </row>
    <row r="410" spans="2:17" ht="13.95" customHeight="1" x14ac:dyDescent="0.3">
      <c r="B410" s="217" t="str">
        <f t="shared" si="678"/>
        <v/>
      </c>
      <c r="C410" s="220"/>
      <c r="D410" s="223"/>
      <c r="E410" s="223"/>
      <c r="F410" s="128"/>
      <c r="G410" s="57" t="str" cm="1">
        <f t="array" ref="G410">IFERROR(INDEX(對照用!$B$1:$D$103,SMALL(IF(對照用!$B$1:$B$103=E408,ROW(對照用!$B$1:$B$103),"X"),MOD(ROW(),6)+1),3),"")</f>
        <v/>
      </c>
      <c r="H410" s="12"/>
      <c r="I410" s="228"/>
      <c r="J410" s="223"/>
      <c r="K410" s="231"/>
      <c r="L410" s="161"/>
      <c r="M410" s="142"/>
      <c r="N410" s="142" t="str">
        <f t="shared" ref="N410" si="680">IF(L408="","",IF(L408="X","X",IF($E$2&lt;L408,"X
未達首次列計年度",IF($E$2&gt;M408,"X
已過審核範圍","V"))))</f>
        <v/>
      </c>
      <c r="O410" s="145"/>
      <c r="P410" s="110"/>
      <c r="Q410" s="214"/>
    </row>
    <row r="411" spans="2:17" ht="13.95" customHeight="1" x14ac:dyDescent="0.3">
      <c r="B411" s="217" t="str">
        <f t="shared" si="678"/>
        <v/>
      </c>
      <c r="C411" s="220"/>
      <c r="D411" s="223"/>
      <c r="E411" s="223"/>
      <c r="F411" s="128"/>
      <c r="G411" s="57" t="str" cm="1">
        <f t="array" ref="G411">IFERROR(INDEX(對照用!$B$1:$D$103,SMALL(IF(對照用!$B$1:$B$103=E408,ROW(對照用!$B$1:$B$103),"X"),MOD(ROW(),6)+1),3),"")</f>
        <v/>
      </c>
      <c r="H411" s="12"/>
      <c r="I411" s="228"/>
      <c r="J411" s="223"/>
      <c r="K411" s="231"/>
      <c r="L411" s="161"/>
      <c r="M411" s="142"/>
      <c r="N411" s="142" t="str">
        <f t="shared" ref="N411" si="681">IF(L408="","",IF(L408="X","X",IF($E$2&lt;L408,"X
未達首次列計年度",IF($E$2&gt;M408,"X
已過審核範圍","V"))))</f>
        <v/>
      </c>
      <c r="O411" s="145"/>
      <c r="P411" s="110"/>
      <c r="Q411" s="214"/>
    </row>
    <row r="412" spans="2:17" ht="13.95" customHeight="1" x14ac:dyDescent="0.3">
      <c r="B412" s="217" t="str">
        <f t="shared" si="678"/>
        <v/>
      </c>
      <c r="C412" s="220"/>
      <c r="D412" s="223"/>
      <c r="E412" s="223"/>
      <c r="F412" s="128"/>
      <c r="G412" s="57" t="str" cm="1">
        <f t="array" ref="G412">IFERROR(INDEX(對照用!$B$1:$D$103,SMALL(IF(對照用!$B$1:$B$103=E408,ROW(對照用!$B$1:$B$103),"X"),MOD(ROW(),6)+1),3),"")</f>
        <v/>
      </c>
      <c r="H412" s="12"/>
      <c r="I412" s="228"/>
      <c r="J412" s="223"/>
      <c r="K412" s="231"/>
      <c r="L412" s="161"/>
      <c r="M412" s="142"/>
      <c r="N412" s="142" t="str">
        <f t="shared" ref="N412" si="682">IF(L408="","",IF(L408="X","X",IF($E$2&lt;L408,"X
未達首次列計年度",IF($E$2&gt;M408,"X
已過審核範圍","V"))))</f>
        <v/>
      </c>
      <c r="O412" s="145"/>
      <c r="P412" s="110"/>
      <c r="Q412" s="214"/>
    </row>
    <row r="413" spans="2:17" ht="13.95" customHeight="1" thickBot="1" x14ac:dyDescent="0.35">
      <c r="B413" s="218" t="str">
        <f t="shared" si="678"/>
        <v/>
      </c>
      <c r="C413" s="221"/>
      <c r="D413" s="224"/>
      <c r="E413" s="224"/>
      <c r="F413" s="226"/>
      <c r="G413" s="58" t="str" cm="1">
        <f t="array" ref="G413">IFERROR(INDEX(對照用!$B$1:$D$103,SMALL(IF(對照用!$B$1:$B$103=E408,ROW(對照用!$B$1:$B$103),"X"),MOD(ROW(),6)+1),3),"")</f>
        <v/>
      </c>
      <c r="H413" s="13"/>
      <c r="I413" s="229"/>
      <c r="J413" s="224"/>
      <c r="K413" s="232"/>
      <c r="L413" s="234"/>
      <c r="M413" s="208"/>
      <c r="N413" s="208" t="str">
        <f t="shared" ref="N413" si="683">IF(L408="","",IF(L408="X","X",IF($E$2&lt;L408,"X
未達首次列計年度",IF($E$2&gt;M408,"X
已過審核範圍","V"))))</f>
        <v/>
      </c>
      <c r="O413" s="210"/>
      <c r="P413" s="212"/>
      <c r="Q413" s="215"/>
    </row>
    <row r="414" spans="2:17" ht="13.95" customHeight="1" x14ac:dyDescent="0.3">
      <c r="B414" s="216" t="str">
        <f t="shared" ref="B414" si="684">IF(E414&lt;&gt;"",B408+1,"")</f>
        <v/>
      </c>
      <c r="C414" s="219" t="str">
        <f t="shared" ref="C414" si="685">IF(D414&lt;&gt;"",IF(D414&lt;$E$2,"舊","當"),"")</f>
        <v/>
      </c>
      <c r="D414" s="222"/>
      <c r="E414" s="222"/>
      <c r="F414" s="225" t="str">
        <f>_xlfn.IFNA(VLOOKUP(E414,對照用!$B:$C,2,0)," ")</f>
        <v xml:space="preserve"> </v>
      </c>
      <c r="G414" s="56" t="str" cm="1">
        <f t="array" ref="G414">IFERROR(INDEX(對照用!$B$1:$D$103,SMALL(IF(對照用!$B$1:$B$103=E414,ROW(對照用!$B$1:$B$103),"X"),MOD(ROW(),6)+1),3),"")</f>
        <v/>
      </c>
      <c r="H414" s="11"/>
      <c r="I414" s="227"/>
      <c r="J414" s="222"/>
      <c r="K414" s="230"/>
      <c r="L414" s="233"/>
      <c r="M414" s="207" t="str">
        <f t="shared" ref="M414" si="686">IF(L414="X","X",IF(L414&lt;&gt;0,L414+9,""))</f>
        <v/>
      </c>
      <c r="N414" s="207" t="str">
        <f t="shared" ref="N414" si="687">IF(L414="","",IF(L414="X","X",IF($E$2&lt;L414,"X
未達首次列計年度",IF($E$2&gt;M414,"X
已過審核範圍","V"))))</f>
        <v/>
      </c>
      <c r="O414" s="209"/>
      <c r="P414" s="211" t="str">
        <f t="shared" ref="P414" si="688">IF(N414="X
未達首次列計年度",0,IF(N414="X
已過審核範圍",0,IF(N414="X",0,IF(N414="","",IF(O414&lt;&gt;"",O414,I414)))))</f>
        <v/>
      </c>
      <c r="Q414" s="213"/>
    </row>
    <row r="415" spans="2:17" ht="13.95" customHeight="1" x14ac:dyDescent="0.3">
      <c r="B415" s="217" t="str">
        <f t="shared" ref="B415:B419" si="689">B414</f>
        <v/>
      </c>
      <c r="C415" s="220"/>
      <c r="D415" s="223"/>
      <c r="E415" s="223"/>
      <c r="F415" s="128"/>
      <c r="G415" s="57" t="str" cm="1">
        <f t="array" ref="G415">IFERROR(INDEX(對照用!$B$1:$D$103,SMALL(IF(對照用!$B$1:$B$103=E414,ROW(對照用!$B$1:$B$103),"X"),MOD(ROW(),6)+1),3),"")</f>
        <v/>
      </c>
      <c r="H415" s="12"/>
      <c r="I415" s="228"/>
      <c r="J415" s="223"/>
      <c r="K415" s="231"/>
      <c r="L415" s="161"/>
      <c r="M415" s="142"/>
      <c r="N415" s="142" t="str">
        <f t="shared" ref="N415" si="690">IF(L414="","",IF(L414="X","X",IF($E$2&lt;L414,"X
未達首次列計年度",IF($E$2&gt;M414,"X
已過審核範圍","V"))))</f>
        <v/>
      </c>
      <c r="O415" s="145"/>
      <c r="P415" s="110"/>
      <c r="Q415" s="214"/>
    </row>
    <row r="416" spans="2:17" ht="13.95" customHeight="1" x14ac:dyDescent="0.3">
      <c r="B416" s="217" t="str">
        <f t="shared" si="689"/>
        <v/>
      </c>
      <c r="C416" s="220"/>
      <c r="D416" s="223"/>
      <c r="E416" s="223"/>
      <c r="F416" s="128"/>
      <c r="G416" s="57" t="str" cm="1">
        <f t="array" ref="G416">IFERROR(INDEX(對照用!$B$1:$D$103,SMALL(IF(對照用!$B$1:$B$103=E414,ROW(對照用!$B$1:$B$103),"X"),MOD(ROW(),6)+1),3),"")</f>
        <v/>
      </c>
      <c r="H416" s="12"/>
      <c r="I416" s="228"/>
      <c r="J416" s="223"/>
      <c r="K416" s="231"/>
      <c r="L416" s="161"/>
      <c r="M416" s="142"/>
      <c r="N416" s="142" t="str">
        <f t="shared" ref="N416" si="691">IF(L414="","",IF(L414="X","X",IF($E$2&lt;L414,"X
未達首次列計年度",IF($E$2&gt;M414,"X
已過審核範圍","V"))))</f>
        <v/>
      </c>
      <c r="O416" s="145"/>
      <c r="P416" s="110"/>
      <c r="Q416" s="214"/>
    </row>
    <row r="417" spans="2:17" ht="13.95" customHeight="1" x14ac:dyDescent="0.3">
      <c r="B417" s="217" t="str">
        <f t="shared" si="689"/>
        <v/>
      </c>
      <c r="C417" s="220"/>
      <c r="D417" s="223"/>
      <c r="E417" s="223"/>
      <c r="F417" s="128"/>
      <c r="G417" s="57" t="str" cm="1">
        <f t="array" ref="G417">IFERROR(INDEX(對照用!$B$1:$D$103,SMALL(IF(對照用!$B$1:$B$103=E414,ROW(對照用!$B$1:$B$103),"X"),MOD(ROW(),6)+1),3),"")</f>
        <v/>
      </c>
      <c r="H417" s="12"/>
      <c r="I417" s="228"/>
      <c r="J417" s="223"/>
      <c r="K417" s="231"/>
      <c r="L417" s="161"/>
      <c r="M417" s="142"/>
      <c r="N417" s="142" t="str">
        <f t="shared" ref="N417" si="692">IF(L414="","",IF(L414="X","X",IF($E$2&lt;L414,"X
未達首次列計年度",IF($E$2&gt;M414,"X
已過審核範圍","V"))))</f>
        <v/>
      </c>
      <c r="O417" s="145"/>
      <c r="P417" s="110"/>
      <c r="Q417" s="214"/>
    </row>
    <row r="418" spans="2:17" ht="13.95" customHeight="1" x14ac:dyDescent="0.3">
      <c r="B418" s="217" t="str">
        <f t="shared" si="689"/>
        <v/>
      </c>
      <c r="C418" s="220"/>
      <c r="D418" s="223"/>
      <c r="E418" s="223"/>
      <c r="F418" s="128"/>
      <c r="G418" s="57" t="str" cm="1">
        <f t="array" ref="G418">IFERROR(INDEX(對照用!$B$1:$D$103,SMALL(IF(對照用!$B$1:$B$103=E414,ROW(對照用!$B$1:$B$103),"X"),MOD(ROW(),6)+1),3),"")</f>
        <v/>
      </c>
      <c r="H418" s="12"/>
      <c r="I418" s="228"/>
      <c r="J418" s="223"/>
      <c r="K418" s="231"/>
      <c r="L418" s="161"/>
      <c r="M418" s="142"/>
      <c r="N418" s="142" t="str">
        <f t="shared" ref="N418" si="693">IF(L414="","",IF(L414="X","X",IF($E$2&lt;L414,"X
未達首次列計年度",IF($E$2&gt;M414,"X
已過審核範圍","V"))))</f>
        <v/>
      </c>
      <c r="O418" s="145"/>
      <c r="P418" s="110"/>
      <c r="Q418" s="214"/>
    </row>
    <row r="419" spans="2:17" ht="13.95" customHeight="1" thickBot="1" x14ac:dyDescent="0.35">
      <c r="B419" s="218" t="str">
        <f t="shared" si="689"/>
        <v/>
      </c>
      <c r="C419" s="221"/>
      <c r="D419" s="224"/>
      <c r="E419" s="224"/>
      <c r="F419" s="226"/>
      <c r="G419" s="58" t="str" cm="1">
        <f t="array" ref="G419">IFERROR(INDEX(對照用!$B$1:$D$103,SMALL(IF(對照用!$B$1:$B$103=E414,ROW(對照用!$B$1:$B$103),"X"),MOD(ROW(),6)+1),3),"")</f>
        <v/>
      </c>
      <c r="H419" s="13"/>
      <c r="I419" s="229"/>
      <c r="J419" s="224"/>
      <c r="K419" s="232"/>
      <c r="L419" s="234"/>
      <c r="M419" s="208"/>
      <c r="N419" s="208" t="str">
        <f t="shared" ref="N419" si="694">IF(L414="","",IF(L414="X","X",IF($E$2&lt;L414,"X
未達首次列計年度",IF($E$2&gt;M414,"X
已過審核範圍","V"))))</f>
        <v/>
      </c>
      <c r="O419" s="210"/>
      <c r="P419" s="212"/>
      <c r="Q419" s="215"/>
    </row>
    <row r="420" spans="2:17" ht="13.95" customHeight="1" x14ac:dyDescent="0.3">
      <c r="B420" s="216" t="str">
        <f t="shared" ref="B420" si="695">IF(E420&lt;&gt;"",B414+1,"")</f>
        <v/>
      </c>
      <c r="C420" s="219" t="str">
        <f t="shared" ref="C420" si="696">IF(D420&lt;&gt;"",IF(D420&lt;$E$2,"舊","當"),"")</f>
        <v/>
      </c>
      <c r="D420" s="222"/>
      <c r="E420" s="222"/>
      <c r="F420" s="225" t="str">
        <f>_xlfn.IFNA(VLOOKUP(E420,對照用!$B:$C,2,0)," ")</f>
        <v xml:space="preserve"> </v>
      </c>
      <c r="G420" s="56" t="str" cm="1">
        <f t="array" ref="G420">IFERROR(INDEX(對照用!$B$1:$D$103,SMALL(IF(對照用!$B$1:$B$103=E420,ROW(對照用!$B$1:$B$103),"X"),MOD(ROW(),6)+1),3),"")</f>
        <v/>
      </c>
      <c r="H420" s="11"/>
      <c r="I420" s="227"/>
      <c r="J420" s="222"/>
      <c r="K420" s="230"/>
      <c r="L420" s="233"/>
      <c r="M420" s="207" t="str">
        <f t="shared" ref="M420" si="697">IF(L420="X","X",IF(L420&lt;&gt;0,L420+9,""))</f>
        <v/>
      </c>
      <c r="N420" s="207" t="str">
        <f t="shared" ref="N420" si="698">IF(L420="","",IF(L420="X","X",IF($E$2&lt;L420,"X
未達首次列計年度",IF($E$2&gt;M420,"X
已過審核範圍","V"))))</f>
        <v/>
      </c>
      <c r="O420" s="209"/>
      <c r="P420" s="211" t="str">
        <f t="shared" ref="P420" si="699">IF(N420="X
未達首次列計年度",0,IF(N420="X
已過審核範圍",0,IF(N420="X",0,IF(N420="","",IF(O420&lt;&gt;"",O420,I420)))))</f>
        <v/>
      </c>
      <c r="Q420" s="213"/>
    </row>
    <row r="421" spans="2:17" ht="13.95" customHeight="1" x14ac:dyDescent="0.3">
      <c r="B421" s="217" t="str">
        <f t="shared" ref="B421:B425" si="700">B420</f>
        <v/>
      </c>
      <c r="C421" s="220"/>
      <c r="D421" s="223"/>
      <c r="E421" s="223"/>
      <c r="F421" s="128"/>
      <c r="G421" s="57" t="str" cm="1">
        <f t="array" ref="G421">IFERROR(INDEX(對照用!$B$1:$D$103,SMALL(IF(對照用!$B$1:$B$103=E420,ROW(對照用!$B$1:$B$103),"X"),MOD(ROW(),6)+1),3),"")</f>
        <v/>
      </c>
      <c r="H421" s="12"/>
      <c r="I421" s="228"/>
      <c r="J421" s="223"/>
      <c r="K421" s="231"/>
      <c r="L421" s="161"/>
      <c r="M421" s="142"/>
      <c r="N421" s="142" t="str">
        <f t="shared" ref="N421" si="701">IF(L420="","",IF(L420="X","X",IF($E$2&lt;L420,"X
未達首次列計年度",IF($E$2&gt;M420,"X
已過審核範圍","V"))))</f>
        <v/>
      </c>
      <c r="O421" s="145"/>
      <c r="P421" s="110"/>
      <c r="Q421" s="214"/>
    </row>
    <row r="422" spans="2:17" ht="13.95" customHeight="1" x14ac:dyDescent="0.3">
      <c r="B422" s="217" t="str">
        <f t="shared" si="700"/>
        <v/>
      </c>
      <c r="C422" s="220"/>
      <c r="D422" s="223"/>
      <c r="E422" s="223"/>
      <c r="F422" s="128"/>
      <c r="G422" s="57" t="str" cm="1">
        <f t="array" ref="G422">IFERROR(INDEX(對照用!$B$1:$D$103,SMALL(IF(對照用!$B$1:$B$103=E420,ROW(對照用!$B$1:$B$103),"X"),MOD(ROW(),6)+1),3),"")</f>
        <v/>
      </c>
      <c r="H422" s="12"/>
      <c r="I422" s="228"/>
      <c r="J422" s="223"/>
      <c r="K422" s="231"/>
      <c r="L422" s="161"/>
      <c r="M422" s="142"/>
      <c r="N422" s="142" t="str">
        <f t="shared" ref="N422" si="702">IF(L420="","",IF(L420="X","X",IF($E$2&lt;L420,"X
未達首次列計年度",IF($E$2&gt;M420,"X
已過審核範圍","V"))))</f>
        <v/>
      </c>
      <c r="O422" s="145"/>
      <c r="P422" s="110"/>
      <c r="Q422" s="214"/>
    </row>
    <row r="423" spans="2:17" ht="13.95" customHeight="1" x14ac:dyDescent="0.3">
      <c r="B423" s="217" t="str">
        <f t="shared" si="700"/>
        <v/>
      </c>
      <c r="C423" s="220"/>
      <c r="D423" s="223"/>
      <c r="E423" s="223"/>
      <c r="F423" s="128"/>
      <c r="G423" s="57" t="str" cm="1">
        <f t="array" ref="G423">IFERROR(INDEX(對照用!$B$1:$D$103,SMALL(IF(對照用!$B$1:$B$103=E420,ROW(對照用!$B$1:$B$103),"X"),MOD(ROW(),6)+1),3),"")</f>
        <v/>
      </c>
      <c r="H423" s="12"/>
      <c r="I423" s="228"/>
      <c r="J423" s="223"/>
      <c r="K423" s="231"/>
      <c r="L423" s="161"/>
      <c r="M423" s="142"/>
      <c r="N423" s="142" t="str">
        <f t="shared" ref="N423" si="703">IF(L420="","",IF(L420="X","X",IF($E$2&lt;L420,"X
未達首次列計年度",IF($E$2&gt;M420,"X
已過審核範圍","V"))))</f>
        <v/>
      </c>
      <c r="O423" s="145"/>
      <c r="P423" s="110"/>
      <c r="Q423" s="214"/>
    </row>
    <row r="424" spans="2:17" ht="13.95" customHeight="1" x14ac:dyDescent="0.3">
      <c r="B424" s="217" t="str">
        <f t="shared" si="700"/>
        <v/>
      </c>
      <c r="C424" s="220"/>
      <c r="D424" s="223"/>
      <c r="E424" s="223"/>
      <c r="F424" s="128"/>
      <c r="G424" s="57" t="str" cm="1">
        <f t="array" ref="G424">IFERROR(INDEX(對照用!$B$1:$D$103,SMALL(IF(對照用!$B$1:$B$103=E420,ROW(對照用!$B$1:$B$103),"X"),MOD(ROW(),6)+1),3),"")</f>
        <v/>
      </c>
      <c r="H424" s="12"/>
      <c r="I424" s="228"/>
      <c r="J424" s="223"/>
      <c r="K424" s="231"/>
      <c r="L424" s="161"/>
      <c r="M424" s="142"/>
      <c r="N424" s="142" t="str">
        <f t="shared" ref="N424" si="704">IF(L420="","",IF(L420="X","X",IF($E$2&lt;L420,"X
未達首次列計年度",IF($E$2&gt;M420,"X
已過審核範圍","V"))))</f>
        <v/>
      </c>
      <c r="O424" s="145"/>
      <c r="P424" s="110"/>
      <c r="Q424" s="214"/>
    </row>
    <row r="425" spans="2:17" ht="13.95" customHeight="1" thickBot="1" x14ac:dyDescent="0.35">
      <c r="B425" s="218" t="str">
        <f t="shared" si="700"/>
        <v/>
      </c>
      <c r="C425" s="221"/>
      <c r="D425" s="224"/>
      <c r="E425" s="224"/>
      <c r="F425" s="226"/>
      <c r="G425" s="58" t="str" cm="1">
        <f t="array" ref="G425">IFERROR(INDEX(對照用!$B$1:$D$103,SMALL(IF(對照用!$B$1:$B$103=E420,ROW(對照用!$B$1:$B$103),"X"),MOD(ROW(),6)+1),3),"")</f>
        <v/>
      </c>
      <c r="H425" s="13"/>
      <c r="I425" s="229"/>
      <c r="J425" s="224"/>
      <c r="K425" s="232"/>
      <c r="L425" s="234"/>
      <c r="M425" s="208"/>
      <c r="N425" s="208" t="str">
        <f t="shared" ref="N425" si="705">IF(L420="","",IF(L420="X","X",IF($E$2&lt;L420,"X
未達首次列計年度",IF($E$2&gt;M420,"X
已過審核範圍","V"))))</f>
        <v/>
      </c>
      <c r="O425" s="210"/>
      <c r="P425" s="212"/>
      <c r="Q425" s="215"/>
    </row>
    <row r="426" spans="2:17" ht="13.95" customHeight="1" x14ac:dyDescent="0.3">
      <c r="B426" s="216" t="str">
        <f t="shared" ref="B426" si="706">IF(E426&lt;&gt;"",B420+1,"")</f>
        <v/>
      </c>
      <c r="C426" s="219" t="str">
        <f t="shared" ref="C426" si="707">IF(D426&lt;&gt;"",IF(D426&lt;$E$2,"舊","當"),"")</f>
        <v/>
      </c>
      <c r="D426" s="222"/>
      <c r="E426" s="222"/>
      <c r="F426" s="225" t="str">
        <f>_xlfn.IFNA(VLOOKUP(E426,對照用!$B:$C,2,0)," ")</f>
        <v xml:space="preserve"> </v>
      </c>
      <c r="G426" s="56" t="str" cm="1">
        <f t="array" ref="G426">IFERROR(INDEX(對照用!$B$1:$D$103,SMALL(IF(對照用!$B$1:$B$103=E426,ROW(對照用!$B$1:$B$103),"X"),MOD(ROW(),6)+1),3),"")</f>
        <v/>
      </c>
      <c r="H426" s="11"/>
      <c r="I426" s="227"/>
      <c r="J426" s="222"/>
      <c r="K426" s="230"/>
      <c r="L426" s="233"/>
      <c r="M426" s="207" t="str">
        <f t="shared" ref="M426" si="708">IF(L426="X","X",IF(L426&lt;&gt;0,L426+9,""))</f>
        <v/>
      </c>
      <c r="N426" s="207" t="str">
        <f t="shared" ref="N426" si="709">IF(L426="","",IF(L426="X","X",IF($E$2&lt;L426,"X
未達首次列計年度",IF($E$2&gt;M426,"X
已過審核範圍","V"))))</f>
        <v/>
      </c>
      <c r="O426" s="209"/>
      <c r="P426" s="211" t="str">
        <f t="shared" ref="P426" si="710">IF(N426="X
未達首次列計年度",0,IF(N426="X
已過審核範圍",0,IF(N426="X",0,IF(N426="","",IF(O426&lt;&gt;"",O426,I426)))))</f>
        <v/>
      </c>
      <c r="Q426" s="213"/>
    </row>
    <row r="427" spans="2:17" ht="13.95" customHeight="1" x14ac:dyDescent="0.3">
      <c r="B427" s="217" t="str">
        <f t="shared" ref="B427:B431" si="711">B426</f>
        <v/>
      </c>
      <c r="C427" s="220"/>
      <c r="D427" s="223"/>
      <c r="E427" s="223"/>
      <c r="F427" s="128"/>
      <c r="G427" s="57" t="str" cm="1">
        <f t="array" ref="G427">IFERROR(INDEX(對照用!$B$1:$D$103,SMALL(IF(對照用!$B$1:$B$103=E426,ROW(對照用!$B$1:$B$103),"X"),MOD(ROW(),6)+1),3),"")</f>
        <v/>
      </c>
      <c r="H427" s="12"/>
      <c r="I427" s="228"/>
      <c r="J427" s="223"/>
      <c r="K427" s="231"/>
      <c r="L427" s="161"/>
      <c r="M427" s="142"/>
      <c r="N427" s="142" t="str">
        <f t="shared" ref="N427" si="712">IF(L426="","",IF(L426="X","X",IF($E$2&lt;L426,"X
未達首次列計年度",IF($E$2&gt;M426,"X
已過審核範圍","V"))))</f>
        <v/>
      </c>
      <c r="O427" s="145"/>
      <c r="P427" s="110"/>
      <c r="Q427" s="214"/>
    </row>
    <row r="428" spans="2:17" ht="13.95" customHeight="1" x14ac:dyDescent="0.3">
      <c r="B428" s="217" t="str">
        <f t="shared" si="711"/>
        <v/>
      </c>
      <c r="C428" s="220"/>
      <c r="D428" s="223"/>
      <c r="E428" s="223"/>
      <c r="F428" s="128"/>
      <c r="G428" s="57" t="str" cm="1">
        <f t="array" ref="G428">IFERROR(INDEX(對照用!$B$1:$D$103,SMALL(IF(對照用!$B$1:$B$103=E426,ROW(對照用!$B$1:$B$103),"X"),MOD(ROW(),6)+1),3),"")</f>
        <v/>
      </c>
      <c r="H428" s="12"/>
      <c r="I428" s="228"/>
      <c r="J428" s="223"/>
      <c r="K428" s="231"/>
      <c r="L428" s="161"/>
      <c r="M428" s="142"/>
      <c r="N428" s="142" t="str">
        <f t="shared" ref="N428" si="713">IF(L426="","",IF(L426="X","X",IF($E$2&lt;L426,"X
未達首次列計年度",IF($E$2&gt;M426,"X
已過審核範圍","V"))))</f>
        <v/>
      </c>
      <c r="O428" s="145"/>
      <c r="P428" s="110"/>
      <c r="Q428" s="214"/>
    </row>
    <row r="429" spans="2:17" ht="13.95" customHeight="1" x14ac:dyDescent="0.3">
      <c r="B429" s="217" t="str">
        <f t="shared" si="711"/>
        <v/>
      </c>
      <c r="C429" s="220"/>
      <c r="D429" s="223"/>
      <c r="E429" s="223"/>
      <c r="F429" s="128"/>
      <c r="G429" s="57" t="str" cm="1">
        <f t="array" ref="G429">IFERROR(INDEX(對照用!$B$1:$D$103,SMALL(IF(對照用!$B$1:$B$103=E426,ROW(對照用!$B$1:$B$103),"X"),MOD(ROW(),6)+1),3),"")</f>
        <v/>
      </c>
      <c r="H429" s="12"/>
      <c r="I429" s="228"/>
      <c r="J429" s="223"/>
      <c r="K429" s="231"/>
      <c r="L429" s="161"/>
      <c r="M429" s="142"/>
      <c r="N429" s="142" t="str">
        <f t="shared" ref="N429" si="714">IF(L426="","",IF(L426="X","X",IF($E$2&lt;L426,"X
未達首次列計年度",IF($E$2&gt;M426,"X
已過審核範圍","V"))))</f>
        <v/>
      </c>
      <c r="O429" s="145"/>
      <c r="P429" s="110"/>
      <c r="Q429" s="214"/>
    </row>
    <row r="430" spans="2:17" ht="13.95" customHeight="1" x14ac:dyDescent="0.3">
      <c r="B430" s="217" t="str">
        <f t="shared" si="711"/>
        <v/>
      </c>
      <c r="C430" s="220"/>
      <c r="D430" s="223"/>
      <c r="E430" s="223"/>
      <c r="F430" s="128"/>
      <c r="G430" s="57" t="str" cm="1">
        <f t="array" ref="G430">IFERROR(INDEX(對照用!$B$1:$D$103,SMALL(IF(對照用!$B$1:$B$103=E426,ROW(對照用!$B$1:$B$103),"X"),MOD(ROW(),6)+1),3),"")</f>
        <v/>
      </c>
      <c r="H430" s="12"/>
      <c r="I430" s="228"/>
      <c r="J430" s="223"/>
      <c r="K430" s="231"/>
      <c r="L430" s="161"/>
      <c r="M430" s="142"/>
      <c r="N430" s="142" t="str">
        <f t="shared" ref="N430" si="715">IF(L426="","",IF(L426="X","X",IF($E$2&lt;L426,"X
未達首次列計年度",IF($E$2&gt;M426,"X
已過審核範圍","V"))))</f>
        <v/>
      </c>
      <c r="O430" s="145"/>
      <c r="P430" s="110"/>
      <c r="Q430" s="214"/>
    </row>
    <row r="431" spans="2:17" ht="13.95" customHeight="1" thickBot="1" x14ac:dyDescent="0.35">
      <c r="B431" s="218" t="str">
        <f t="shared" si="711"/>
        <v/>
      </c>
      <c r="C431" s="221"/>
      <c r="D431" s="224"/>
      <c r="E431" s="224"/>
      <c r="F431" s="226"/>
      <c r="G431" s="58" t="str" cm="1">
        <f t="array" ref="G431">IFERROR(INDEX(對照用!$B$1:$D$103,SMALL(IF(對照用!$B$1:$B$103=E426,ROW(對照用!$B$1:$B$103),"X"),MOD(ROW(),6)+1),3),"")</f>
        <v/>
      </c>
      <c r="H431" s="13"/>
      <c r="I431" s="229"/>
      <c r="J431" s="224"/>
      <c r="K431" s="232"/>
      <c r="L431" s="234"/>
      <c r="M431" s="208"/>
      <c r="N431" s="208" t="str">
        <f t="shared" ref="N431" si="716">IF(L426="","",IF(L426="X","X",IF($E$2&lt;L426,"X
未達首次列計年度",IF($E$2&gt;M426,"X
已過審核範圍","V"))))</f>
        <v/>
      </c>
      <c r="O431" s="210"/>
      <c r="P431" s="212"/>
      <c r="Q431" s="215"/>
    </row>
    <row r="432" spans="2:17" ht="13.95" customHeight="1" x14ac:dyDescent="0.3">
      <c r="B432" s="216" t="str">
        <f t="shared" ref="B432" si="717">IF(E432&lt;&gt;"",B426+1,"")</f>
        <v/>
      </c>
      <c r="C432" s="219" t="str">
        <f t="shared" ref="C432" si="718">IF(D432&lt;&gt;"",IF(D432&lt;$E$2,"舊","當"),"")</f>
        <v/>
      </c>
      <c r="D432" s="222"/>
      <c r="E432" s="222"/>
      <c r="F432" s="225" t="str">
        <f>_xlfn.IFNA(VLOOKUP(E432,對照用!$B:$C,2,0)," ")</f>
        <v xml:space="preserve"> </v>
      </c>
      <c r="G432" s="56" t="str" cm="1">
        <f t="array" ref="G432">IFERROR(INDEX(對照用!$B$1:$D$103,SMALL(IF(對照用!$B$1:$B$103=E432,ROW(對照用!$B$1:$B$103),"X"),MOD(ROW(),6)+1),3),"")</f>
        <v/>
      </c>
      <c r="H432" s="11"/>
      <c r="I432" s="227"/>
      <c r="J432" s="222"/>
      <c r="K432" s="230"/>
      <c r="L432" s="233"/>
      <c r="M432" s="207" t="str">
        <f t="shared" ref="M432" si="719">IF(L432="X","X",IF(L432&lt;&gt;0,L432+9,""))</f>
        <v/>
      </c>
      <c r="N432" s="207" t="str">
        <f t="shared" ref="N432" si="720">IF(L432="","",IF(L432="X","X",IF($E$2&lt;L432,"X
未達首次列計年度",IF($E$2&gt;M432,"X
已過審核範圍","V"))))</f>
        <v/>
      </c>
      <c r="O432" s="209"/>
      <c r="P432" s="211" t="str">
        <f t="shared" ref="P432" si="721">IF(N432="X
未達首次列計年度",0,IF(N432="X
已過審核範圍",0,IF(N432="X",0,IF(N432="","",IF(O432&lt;&gt;"",O432,I432)))))</f>
        <v/>
      </c>
      <c r="Q432" s="213"/>
    </row>
    <row r="433" spans="2:17" ht="13.95" customHeight="1" x14ac:dyDescent="0.3">
      <c r="B433" s="217" t="str">
        <f t="shared" ref="B433:B437" si="722">B432</f>
        <v/>
      </c>
      <c r="C433" s="220"/>
      <c r="D433" s="223"/>
      <c r="E433" s="223"/>
      <c r="F433" s="128"/>
      <c r="G433" s="57" t="str" cm="1">
        <f t="array" ref="G433">IFERROR(INDEX(對照用!$B$1:$D$103,SMALL(IF(對照用!$B$1:$B$103=E432,ROW(對照用!$B$1:$B$103),"X"),MOD(ROW(),6)+1),3),"")</f>
        <v/>
      </c>
      <c r="H433" s="12"/>
      <c r="I433" s="228"/>
      <c r="J433" s="223"/>
      <c r="K433" s="231"/>
      <c r="L433" s="161"/>
      <c r="M433" s="142"/>
      <c r="N433" s="142" t="str">
        <f t="shared" ref="N433" si="723">IF(L432="","",IF(L432="X","X",IF($E$2&lt;L432,"X
未達首次列計年度",IF($E$2&gt;M432,"X
已過審核範圍","V"))))</f>
        <v/>
      </c>
      <c r="O433" s="145"/>
      <c r="P433" s="110"/>
      <c r="Q433" s="214"/>
    </row>
    <row r="434" spans="2:17" ht="13.95" customHeight="1" x14ac:dyDescent="0.3">
      <c r="B434" s="217" t="str">
        <f t="shared" si="722"/>
        <v/>
      </c>
      <c r="C434" s="220"/>
      <c r="D434" s="223"/>
      <c r="E434" s="223"/>
      <c r="F434" s="128"/>
      <c r="G434" s="57" t="str" cm="1">
        <f t="array" ref="G434">IFERROR(INDEX(對照用!$B$1:$D$103,SMALL(IF(對照用!$B$1:$B$103=E432,ROW(對照用!$B$1:$B$103),"X"),MOD(ROW(),6)+1),3),"")</f>
        <v/>
      </c>
      <c r="H434" s="12"/>
      <c r="I434" s="228"/>
      <c r="J434" s="223"/>
      <c r="K434" s="231"/>
      <c r="L434" s="161"/>
      <c r="M434" s="142"/>
      <c r="N434" s="142" t="str">
        <f t="shared" ref="N434" si="724">IF(L432="","",IF(L432="X","X",IF($E$2&lt;L432,"X
未達首次列計年度",IF($E$2&gt;M432,"X
已過審核範圍","V"))))</f>
        <v/>
      </c>
      <c r="O434" s="145"/>
      <c r="P434" s="110"/>
      <c r="Q434" s="214"/>
    </row>
    <row r="435" spans="2:17" ht="13.95" customHeight="1" x14ac:dyDescent="0.3">
      <c r="B435" s="217" t="str">
        <f t="shared" si="722"/>
        <v/>
      </c>
      <c r="C435" s="220"/>
      <c r="D435" s="223"/>
      <c r="E435" s="223"/>
      <c r="F435" s="128"/>
      <c r="G435" s="57" t="str" cm="1">
        <f t="array" ref="G435">IFERROR(INDEX(對照用!$B$1:$D$103,SMALL(IF(對照用!$B$1:$B$103=E432,ROW(對照用!$B$1:$B$103),"X"),MOD(ROW(),6)+1),3),"")</f>
        <v/>
      </c>
      <c r="H435" s="12"/>
      <c r="I435" s="228"/>
      <c r="J435" s="223"/>
      <c r="K435" s="231"/>
      <c r="L435" s="161"/>
      <c r="M435" s="142"/>
      <c r="N435" s="142" t="str">
        <f t="shared" ref="N435" si="725">IF(L432="","",IF(L432="X","X",IF($E$2&lt;L432,"X
未達首次列計年度",IF($E$2&gt;M432,"X
已過審核範圍","V"))))</f>
        <v/>
      </c>
      <c r="O435" s="145"/>
      <c r="P435" s="110"/>
      <c r="Q435" s="214"/>
    </row>
    <row r="436" spans="2:17" ht="13.95" customHeight="1" x14ac:dyDescent="0.3">
      <c r="B436" s="217" t="str">
        <f t="shared" si="722"/>
        <v/>
      </c>
      <c r="C436" s="220"/>
      <c r="D436" s="223"/>
      <c r="E436" s="223"/>
      <c r="F436" s="128"/>
      <c r="G436" s="57" t="str" cm="1">
        <f t="array" ref="G436">IFERROR(INDEX(對照用!$B$1:$D$103,SMALL(IF(對照用!$B$1:$B$103=E432,ROW(對照用!$B$1:$B$103),"X"),MOD(ROW(),6)+1),3),"")</f>
        <v/>
      </c>
      <c r="H436" s="12"/>
      <c r="I436" s="228"/>
      <c r="J436" s="223"/>
      <c r="K436" s="231"/>
      <c r="L436" s="161"/>
      <c r="M436" s="142"/>
      <c r="N436" s="142" t="str">
        <f t="shared" ref="N436" si="726">IF(L432="","",IF(L432="X","X",IF($E$2&lt;L432,"X
未達首次列計年度",IF($E$2&gt;M432,"X
已過審核範圍","V"))))</f>
        <v/>
      </c>
      <c r="O436" s="145"/>
      <c r="P436" s="110"/>
      <c r="Q436" s="214"/>
    </row>
    <row r="437" spans="2:17" ht="13.95" customHeight="1" thickBot="1" x14ac:dyDescent="0.35">
      <c r="B437" s="218" t="str">
        <f t="shared" si="722"/>
        <v/>
      </c>
      <c r="C437" s="221"/>
      <c r="D437" s="224"/>
      <c r="E437" s="224"/>
      <c r="F437" s="226"/>
      <c r="G437" s="58" t="str" cm="1">
        <f t="array" ref="G437">IFERROR(INDEX(對照用!$B$1:$D$103,SMALL(IF(對照用!$B$1:$B$103=E432,ROW(對照用!$B$1:$B$103),"X"),MOD(ROW(),6)+1),3),"")</f>
        <v/>
      </c>
      <c r="H437" s="13"/>
      <c r="I437" s="229"/>
      <c r="J437" s="224"/>
      <c r="K437" s="232"/>
      <c r="L437" s="234"/>
      <c r="M437" s="208"/>
      <c r="N437" s="208" t="str">
        <f t="shared" ref="N437" si="727">IF(L432="","",IF(L432="X","X",IF($E$2&lt;L432,"X
未達首次列計年度",IF($E$2&gt;M432,"X
已過審核範圍","V"))))</f>
        <v/>
      </c>
      <c r="O437" s="210"/>
      <c r="P437" s="212"/>
      <c r="Q437" s="215"/>
    </row>
    <row r="438" spans="2:17" ht="13.95" customHeight="1" x14ac:dyDescent="0.3">
      <c r="B438" s="216" t="str">
        <f t="shared" ref="B438" si="728">IF(E438&lt;&gt;"",B432+1,"")</f>
        <v/>
      </c>
      <c r="C438" s="219" t="str">
        <f t="shared" ref="C438" si="729">IF(D438&lt;&gt;"",IF(D438&lt;$E$2,"舊","當"),"")</f>
        <v/>
      </c>
      <c r="D438" s="222"/>
      <c r="E438" s="222"/>
      <c r="F438" s="225" t="str">
        <f>_xlfn.IFNA(VLOOKUP(E438,對照用!$B:$C,2,0)," ")</f>
        <v xml:space="preserve"> </v>
      </c>
      <c r="G438" s="56" t="str" cm="1">
        <f t="array" ref="G438">IFERROR(INDEX(對照用!$B$1:$D$103,SMALL(IF(對照用!$B$1:$B$103=E438,ROW(對照用!$B$1:$B$103),"X"),MOD(ROW(),6)+1),3),"")</f>
        <v/>
      </c>
      <c r="H438" s="11"/>
      <c r="I438" s="227"/>
      <c r="J438" s="222"/>
      <c r="K438" s="230"/>
      <c r="L438" s="233"/>
      <c r="M438" s="207" t="str">
        <f t="shared" ref="M438" si="730">IF(L438="X","X",IF(L438&lt;&gt;0,L438+9,""))</f>
        <v/>
      </c>
      <c r="N438" s="207" t="str">
        <f t="shared" ref="N438" si="731">IF(L438="","",IF(L438="X","X",IF($E$2&lt;L438,"X
未達首次列計年度",IF($E$2&gt;M438,"X
已過審核範圍","V"))))</f>
        <v/>
      </c>
      <c r="O438" s="209"/>
      <c r="P438" s="211" t="str">
        <f t="shared" ref="P438" si="732">IF(N438="X
未達首次列計年度",0,IF(N438="X
已過審核範圍",0,IF(N438="X",0,IF(N438="","",IF(O438&lt;&gt;"",O438,I438)))))</f>
        <v/>
      </c>
      <c r="Q438" s="213"/>
    </row>
    <row r="439" spans="2:17" ht="13.95" customHeight="1" x14ac:dyDescent="0.3">
      <c r="B439" s="217" t="str">
        <f t="shared" ref="B439:B443" si="733">B438</f>
        <v/>
      </c>
      <c r="C439" s="220"/>
      <c r="D439" s="223"/>
      <c r="E439" s="223"/>
      <c r="F439" s="128"/>
      <c r="G439" s="57" t="str" cm="1">
        <f t="array" ref="G439">IFERROR(INDEX(對照用!$B$1:$D$103,SMALL(IF(對照用!$B$1:$B$103=E438,ROW(對照用!$B$1:$B$103),"X"),MOD(ROW(),6)+1),3),"")</f>
        <v/>
      </c>
      <c r="H439" s="12"/>
      <c r="I439" s="228"/>
      <c r="J439" s="223"/>
      <c r="K439" s="231"/>
      <c r="L439" s="161"/>
      <c r="M439" s="142"/>
      <c r="N439" s="142" t="str">
        <f t="shared" ref="N439" si="734">IF(L438="","",IF(L438="X","X",IF($E$2&lt;L438,"X
未達首次列計年度",IF($E$2&gt;M438,"X
已過審核範圍","V"))))</f>
        <v/>
      </c>
      <c r="O439" s="145"/>
      <c r="P439" s="110"/>
      <c r="Q439" s="214"/>
    </row>
    <row r="440" spans="2:17" ht="13.95" customHeight="1" x14ac:dyDescent="0.3">
      <c r="B440" s="217" t="str">
        <f t="shared" si="733"/>
        <v/>
      </c>
      <c r="C440" s="220"/>
      <c r="D440" s="223"/>
      <c r="E440" s="223"/>
      <c r="F440" s="128"/>
      <c r="G440" s="57" t="str" cm="1">
        <f t="array" ref="G440">IFERROR(INDEX(對照用!$B$1:$D$103,SMALL(IF(對照用!$B$1:$B$103=E438,ROW(對照用!$B$1:$B$103),"X"),MOD(ROW(),6)+1),3),"")</f>
        <v/>
      </c>
      <c r="H440" s="12"/>
      <c r="I440" s="228"/>
      <c r="J440" s="223"/>
      <c r="K440" s="231"/>
      <c r="L440" s="161"/>
      <c r="M440" s="142"/>
      <c r="N440" s="142" t="str">
        <f t="shared" ref="N440" si="735">IF(L438="","",IF(L438="X","X",IF($E$2&lt;L438,"X
未達首次列計年度",IF($E$2&gt;M438,"X
已過審核範圍","V"))))</f>
        <v/>
      </c>
      <c r="O440" s="145"/>
      <c r="P440" s="110"/>
      <c r="Q440" s="214"/>
    </row>
    <row r="441" spans="2:17" ht="13.95" customHeight="1" x14ac:dyDescent="0.3">
      <c r="B441" s="217" t="str">
        <f t="shared" si="733"/>
        <v/>
      </c>
      <c r="C441" s="220"/>
      <c r="D441" s="223"/>
      <c r="E441" s="223"/>
      <c r="F441" s="128"/>
      <c r="G441" s="57" t="str" cm="1">
        <f t="array" ref="G441">IFERROR(INDEX(對照用!$B$1:$D$103,SMALL(IF(對照用!$B$1:$B$103=E438,ROW(對照用!$B$1:$B$103),"X"),MOD(ROW(),6)+1),3),"")</f>
        <v/>
      </c>
      <c r="H441" s="12"/>
      <c r="I441" s="228"/>
      <c r="J441" s="223"/>
      <c r="K441" s="231"/>
      <c r="L441" s="161"/>
      <c r="M441" s="142"/>
      <c r="N441" s="142" t="str">
        <f t="shared" ref="N441" si="736">IF(L438="","",IF(L438="X","X",IF($E$2&lt;L438,"X
未達首次列計年度",IF($E$2&gt;M438,"X
已過審核範圍","V"))))</f>
        <v/>
      </c>
      <c r="O441" s="145"/>
      <c r="P441" s="110"/>
      <c r="Q441" s="214"/>
    </row>
    <row r="442" spans="2:17" ht="13.95" customHeight="1" x14ac:dyDescent="0.3">
      <c r="B442" s="217" t="str">
        <f t="shared" si="733"/>
        <v/>
      </c>
      <c r="C442" s="220"/>
      <c r="D442" s="223"/>
      <c r="E442" s="223"/>
      <c r="F442" s="128"/>
      <c r="G442" s="57" t="str" cm="1">
        <f t="array" ref="G442">IFERROR(INDEX(對照用!$B$1:$D$103,SMALL(IF(對照用!$B$1:$B$103=E438,ROW(對照用!$B$1:$B$103),"X"),MOD(ROW(),6)+1),3),"")</f>
        <v/>
      </c>
      <c r="H442" s="12"/>
      <c r="I442" s="228"/>
      <c r="J442" s="223"/>
      <c r="K442" s="231"/>
      <c r="L442" s="161"/>
      <c r="M442" s="142"/>
      <c r="N442" s="142" t="str">
        <f t="shared" ref="N442" si="737">IF(L438="","",IF(L438="X","X",IF($E$2&lt;L438,"X
未達首次列計年度",IF($E$2&gt;M438,"X
已過審核範圍","V"))))</f>
        <v/>
      </c>
      <c r="O442" s="145"/>
      <c r="P442" s="110"/>
      <c r="Q442" s="214"/>
    </row>
    <row r="443" spans="2:17" ht="13.95" customHeight="1" thickBot="1" x14ac:dyDescent="0.35">
      <c r="B443" s="218" t="str">
        <f t="shared" si="733"/>
        <v/>
      </c>
      <c r="C443" s="221"/>
      <c r="D443" s="224"/>
      <c r="E443" s="224"/>
      <c r="F443" s="226"/>
      <c r="G443" s="58" t="str" cm="1">
        <f t="array" ref="G443">IFERROR(INDEX(對照用!$B$1:$D$103,SMALL(IF(對照用!$B$1:$B$103=E438,ROW(對照用!$B$1:$B$103),"X"),MOD(ROW(),6)+1),3),"")</f>
        <v/>
      </c>
      <c r="H443" s="13"/>
      <c r="I443" s="229"/>
      <c r="J443" s="224"/>
      <c r="K443" s="232"/>
      <c r="L443" s="234"/>
      <c r="M443" s="208"/>
      <c r="N443" s="208" t="str">
        <f t="shared" ref="N443" si="738">IF(L438="","",IF(L438="X","X",IF($E$2&lt;L438,"X
未達首次列計年度",IF($E$2&gt;M438,"X
已過審核範圍","V"))))</f>
        <v/>
      </c>
      <c r="O443" s="210"/>
      <c r="P443" s="212"/>
      <c r="Q443" s="215"/>
    </row>
    <row r="444" spans="2:17" ht="13.95" customHeight="1" x14ac:dyDescent="0.3">
      <c r="B444" s="216" t="str">
        <f t="shared" ref="B444" si="739">IF(E444&lt;&gt;"",B438+1,"")</f>
        <v/>
      </c>
      <c r="C444" s="219" t="str">
        <f t="shared" ref="C444" si="740">IF(D444&lt;&gt;"",IF(D444&lt;$E$2,"舊","當"),"")</f>
        <v/>
      </c>
      <c r="D444" s="222"/>
      <c r="E444" s="222"/>
      <c r="F444" s="225" t="str">
        <f>_xlfn.IFNA(VLOOKUP(E444,對照用!$B:$C,2,0)," ")</f>
        <v xml:space="preserve"> </v>
      </c>
      <c r="G444" s="56" t="str" cm="1">
        <f t="array" ref="G444">IFERROR(INDEX(對照用!$B$1:$D$103,SMALL(IF(對照用!$B$1:$B$103=E444,ROW(對照用!$B$1:$B$103),"X"),MOD(ROW(),6)+1),3),"")</f>
        <v/>
      </c>
      <c r="H444" s="11"/>
      <c r="I444" s="227"/>
      <c r="J444" s="222"/>
      <c r="K444" s="230"/>
      <c r="L444" s="233"/>
      <c r="M444" s="207" t="str">
        <f t="shared" ref="M444" si="741">IF(L444="X","X",IF(L444&lt;&gt;0,L444+9,""))</f>
        <v/>
      </c>
      <c r="N444" s="207" t="str">
        <f t="shared" ref="N444" si="742">IF(L444="","",IF(L444="X","X",IF($E$2&lt;L444,"X
未達首次列計年度",IF($E$2&gt;M444,"X
已過審核範圍","V"))))</f>
        <v/>
      </c>
      <c r="O444" s="209"/>
      <c r="P444" s="211" t="str">
        <f t="shared" ref="P444" si="743">IF(N444="X
未達首次列計年度",0,IF(N444="X
已過審核範圍",0,IF(N444="X",0,IF(N444="","",IF(O444&lt;&gt;"",O444,I444)))))</f>
        <v/>
      </c>
      <c r="Q444" s="213"/>
    </row>
    <row r="445" spans="2:17" ht="13.95" customHeight="1" x14ac:dyDescent="0.3">
      <c r="B445" s="217" t="str">
        <f t="shared" ref="B445:B449" si="744">B444</f>
        <v/>
      </c>
      <c r="C445" s="220"/>
      <c r="D445" s="223"/>
      <c r="E445" s="223"/>
      <c r="F445" s="128"/>
      <c r="G445" s="57" t="str" cm="1">
        <f t="array" ref="G445">IFERROR(INDEX(對照用!$B$1:$D$103,SMALL(IF(對照用!$B$1:$B$103=E444,ROW(對照用!$B$1:$B$103),"X"),MOD(ROW(),6)+1),3),"")</f>
        <v/>
      </c>
      <c r="H445" s="12"/>
      <c r="I445" s="228"/>
      <c r="J445" s="223"/>
      <c r="K445" s="231"/>
      <c r="L445" s="161"/>
      <c r="M445" s="142"/>
      <c r="N445" s="142" t="str">
        <f t="shared" ref="N445" si="745">IF(L444="","",IF(L444="X","X",IF($E$2&lt;L444,"X
未達首次列計年度",IF($E$2&gt;M444,"X
已過審核範圍","V"))))</f>
        <v/>
      </c>
      <c r="O445" s="145"/>
      <c r="P445" s="110"/>
      <c r="Q445" s="214"/>
    </row>
    <row r="446" spans="2:17" ht="13.95" customHeight="1" x14ac:dyDescent="0.3">
      <c r="B446" s="217" t="str">
        <f t="shared" si="744"/>
        <v/>
      </c>
      <c r="C446" s="220"/>
      <c r="D446" s="223"/>
      <c r="E446" s="223"/>
      <c r="F446" s="128"/>
      <c r="G446" s="57" t="str" cm="1">
        <f t="array" ref="G446">IFERROR(INDEX(對照用!$B$1:$D$103,SMALL(IF(對照用!$B$1:$B$103=E444,ROW(對照用!$B$1:$B$103),"X"),MOD(ROW(),6)+1),3),"")</f>
        <v/>
      </c>
      <c r="H446" s="12"/>
      <c r="I446" s="228"/>
      <c r="J446" s="223"/>
      <c r="K446" s="231"/>
      <c r="L446" s="161"/>
      <c r="M446" s="142"/>
      <c r="N446" s="142" t="str">
        <f t="shared" ref="N446" si="746">IF(L444="","",IF(L444="X","X",IF($E$2&lt;L444,"X
未達首次列計年度",IF($E$2&gt;M444,"X
已過審核範圍","V"))))</f>
        <v/>
      </c>
      <c r="O446" s="145"/>
      <c r="P446" s="110"/>
      <c r="Q446" s="214"/>
    </row>
    <row r="447" spans="2:17" ht="13.95" customHeight="1" x14ac:dyDescent="0.3">
      <c r="B447" s="217" t="str">
        <f t="shared" si="744"/>
        <v/>
      </c>
      <c r="C447" s="220"/>
      <c r="D447" s="223"/>
      <c r="E447" s="223"/>
      <c r="F447" s="128"/>
      <c r="G447" s="57" t="str" cm="1">
        <f t="array" ref="G447">IFERROR(INDEX(對照用!$B$1:$D$103,SMALL(IF(對照用!$B$1:$B$103=E444,ROW(對照用!$B$1:$B$103),"X"),MOD(ROW(),6)+1),3),"")</f>
        <v/>
      </c>
      <c r="H447" s="12"/>
      <c r="I447" s="228"/>
      <c r="J447" s="223"/>
      <c r="K447" s="231"/>
      <c r="L447" s="161"/>
      <c r="M447" s="142"/>
      <c r="N447" s="142" t="str">
        <f t="shared" ref="N447" si="747">IF(L444="","",IF(L444="X","X",IF($E$2&lt;L444,"X
未達首次列計年度",IF($E$2&gt;M444,"X
已過審核範圍","V"))))</f>
        <v/>
      </c>
      <c r="O447" s="145"/>
      <c r="P447" s="110"/>
      <c r="Q447" s="214"/>
    </row>
    <row r="448" spans="2:17" ht="13.95" customHeight="1" x14ac:dyDescent="0.3">
      <c r="B448" s="217" t="str">
        <f t="shared" si="744"/>
        <v/>
      </c>
      <c r="C448" s="220"/>
      <c r="D448" s="223"/>
      <c r="E448" s="223"/>
      <c r="F448" s="128"/>
      <c r="G448" s="57" t="str" cm="1">
        <f t="array" ref="G448">IFERROR(INDEX(對照用!$B$1:$D$103,SMALL(IF(對照用!$B$1:$B$103=E444,ROW(對照用!$B$1:$B$103),"X"),MOD(ROW(),6)+1),3),"")</f>
        <v/>
      </c>
      <c r="H448" s="12"/>
      <c r="I448" s="228"/>
      <c r="J448" s="223"/>
      <c r="K448" s="231"/>
      <c r="L448" s="161"/>
      <c r="M448" s="142"/>
      <c r="N448" s="142" t="str">
        <f t="shared" ref="N448" si="748">IF(L444="","",IF(L444="X","X",IF($E$2&lt;L444,"X
未達首次列計年度",IF($E$2&gt;M444,"X
已過審核範圍","V"))))</f>
        <v/>
      </c>
      <c r="O448" s="145"/>
      <c r="P448" s="110"/>
      <c r="Q448" s="214"/>
    </row>
    <row r="449" spans="2:17" ht="13.95" customHeight="1" thickBot="1" x14ac:dyDescent="0.35">
      <c r="B449" s="218" t="str">
        <f t="shared" si="744"/>
        <v/>
      </c>
      <c r="C449" s="221"/>
      <c r="D449" s="224"/>
      <c r="E449" s="224"/>
      <c r="F449" s="226"/>
      <c r="G449" s="58" t="str" cm="1">
        <f t="array" ref="G449">IFERROR(INDEX(對照用!$B$1:$D$103,SMALL(IF(對照用!$B$1:$B$103=E444,ROW(對照用!$B$1:$B$103),"X"),MOD(ROW(),6)+1),3),"")</f>
        <v/>
      </c>
      <c r="H449" s="13"/>
      <c r="I449" s="229"/>
      <c r="J449" s="224"/>
      <c r="K449" s="232"/>
      <c r="L449" s="234"/>
      <c r="M449" s="208"/>
      <c r="N449" s="208" t="str">
        <f t="shared" ref="N449" si="749">IF(L444="","",IF(L444="X","X",IF($E$2&lt;L444,"X
未達首次列計年度",IF($E$2&gt;M444,"X
已過審核範圍","V"))))</f>
        <v/>
      </c>
      <c r="O449" s="210"/>
      <c r="P449" s="212"/>
      <c r="Q449" s="215"/>
    </row>
    <row r="450" spans="2:17" ht="13.95" customHeight="1" x14ac:dyDescent="0.3">
      <c r="B450" s="216" t="str">
        <f t="shared" ref="B450" si="750">IF(E450&lt;&gt;"",B444+1,"")</f>
        <v/>
      </c>
      <c r="C450" s="219" t="str">
        <f t="shared" ref="C450" si="751">IF(D450&lt;&gt;"",IF(D450&lt;$E$2,"舊","當"),"")</f>
        <v/>
      </c>
      <c r="D450" s="222"/>
      <c r="E450" s="222"/>
      <c r="F450" s="225" t="str">
        <f>_xlfn.IFNA(VLOOKUP(E450,對照用!$B:$C,2,0)," ")</f>
        <v xml:space="preserve"> </v>
      </c>
      <c r="G450" s="56" t="str" cm="1">
        <f t="array" ref="G450">IFERROR(INDEX(對照用!$B$1:$D$103,SMALL(IF(對照用!$B$1:$B$103=E450,ROW(對照用!$B$1:$B$103),"X"),MOD(ROW(),6)+1),3),"")</f>
        <v/>
      </c>
      <c r="H450" s="11"/>
      <c r="I450" s="227"/>
      <c r="J450" s="222"/>
      <c r="K450" s="230"/>
      <c r="L450" s="233"/>
      <c r="M450" s="207" t="str">
        <f t="shared" ref="M450" si="752">IF(L450="X","X",IF(L450&lt;&gt;0,L450+9,""))</f>
        <v/>
      </c>
      <c r="N450" s="207" t="str">
        <f t="shared" ref="N450" si="753">IF(L450="","",IF(L450="X","X",IF($E$2&lt;L450,"X
未達首次列計年度",IF($E$2&gt;M450,"X
已過審核範圍","V"))))</f>
        <v/>
      </c>
      <c r="O450" s="209"/>
      <c r="P450" s="211" t="str">
        <f t="shared" ref="P450" si="754">IF(N450="X
未達首次列計年度",0,IF(N450="X
已過審核範圍",0,IF(N450="X",0,IF(N450="","",IF(O450&lt;&gt;"",O450,I450)))))</f>
        <v/>
      </c>
      <c r="Q450" s="213"/>
    </row>
    <row r="451" spans="2:17" ht="13.95" customHeight="1" x14ac:dyDescent="0.3">
      <c r="B451" s="217" t="str">
        <f t="shared" ref="B451:B455" si="755">B450</f>
        <v/>
      </c>
      <c r="C451" s="220"/>
      <c r="D451" s="223"/>
      <c r="E451" s="223"/>
      <c r="F451" s="128"/>
      <c r="G451" s="57" t="str" cm="1">
        <f t="array" ref="G451">IFERROR(INDEX(對照用!$B$1:$D$103,SMALL(IF(對照用!$B$1:$B$103=E450,ROW(對照用!$B$1:$B$103),"X"),MOD(ROW(),6)+1),3),"")</f>
        <v/>
      </c>
      <c r="H451" s="12"/>
      <c r="I451" s="228"/>
      <c r="J451" s="223"/>
      <c r="K451" s="231"/>
      <c r="L451" s="161"/>
      <c r="M451" s="142"/>
      <c r="N451" s="142" t="str">
        <f t="shared" ref="N451" si="756">IF(L450="","",IF(L450="X","X",IF($E$2&lt;L450,"X
未達首次列計年度",IF($E$2&gt;M450,"X
已過審核範圍","V"))))</f>
        <v/>
      </c>
      <c r="O451" s="145"/>
      <c r="P451" s="110"/>
      <c r="Q451" s="214"/>
    </row>
    <row r="452" spans="2:17" ht="13.95" customHeight="1" x14ac:dyDescent="0.3">
      <c r="B452" s="217" t="str">
        <f t="shared" si="755"/>
        <v/>
      </c>
      <c r="C452" s="220"/>
      <c r="D452" s="223"/>
      <c r="E452" s="223"/>
      <c r="F452" s="128"/>
      <c r="G452" s="57" t="str" cm="1">
        <f t="array" ref="G452">IFERROR(INDEX(對照用!$B$1:$D$103,SMALL(IF(對照用!$B$1:$B$103=E450,ROW(對照用!$B$1:$B$103),"X"),MOD(ROW(),6)+1),3),"")</f>
        <v/>
      </c>
      <c r="H452" s="12"/>
      <c r="I452" s="228"/>
      <c r="J452" s="223"/>
      <c r="K452" s="231"/>
      <c r="L452" s="161"/>
      <c r="M452" s="142"/>
      <c r="N452" s="142" t="str">
        <f t="shared" ref="N452" si="757">IF(L450="","",IF(L450="X","X",IF($E$2&lt;L450,"X
未達首次列計年度",IF($E$2&gt;M450,"X
已過審核範圍","V"))))</f>
        <v/>
      </c>
      <c r="O452" s="145"/>
      <c r="P452" s="110"/>
      <c r="Q452" s="214"/>
    </row>
    <row r="453" spans="2:17" ht="13.95" customHeight="1" x14ac:dyDescent="0.3">
      <c r="B453" s="217" t="str">
        <f t="shared" si="755"/>
        <v/>
      </c>
      <c r="C453" s="220"/>
      <c r="D453" s="223"/>
      <c r="E453" s="223"/>
      <c r="F453" s="128"/>
      <c r="G453" s="57" t="str" cm="1">
        <f t="array" ref="G453">IFERROR(INDEX(對照用!$B$1:$D$103,SMALL(IF(對照用!$B$1:$B$103=E450,ROW(對照用!$B$1:$B$103),"X"),MOD(ROW(),6)+1),3),"")</f>
        <v/>
      </c>
      <c r="H453" s="12"/>
      <c r="I453" s="228"/>
      <c r="J453" s="223"/>
      <c r="K453" s="231"/>
      <c r="L453" s="161"/>
      <c r="M453" s="142"/>
      <c r="N453" s="142" t="str">
        <f t="shared" ref="N453" si="758">IF(L450="","",IF(L450="X","X",IF($E$2&lt;L450,"X
未達首次列計年度",IF($E$2&gt;M450,"X
已過審核範圍","V"))))</f>
        <v/>
      </c>
      <c r="O453" s="145"/>
      <c r="P453" s="110"/>
      <c r="Q453" s="214"/>
    </row>
    <row r="454" spans="2:17" ht="13.95" customHeight="1" x14ac:dyDescent="0.3">
      <c r="B454" s="217" t="str">
        <f t="shared" si="755"/>
        <v/>
      </c>
      <c r="C454" s="220"/>
      <c r="D454" s="223"/>
      <c r="E454" s="223"/>
      <c r="F454" s="128"/>
      <c r="G454" s="57" t="str" cm="1">
        <f t="array" ref="G454">IFERROR(INDEX(對照用!$B$1:$D$103,SMALL(IF(對照用!$B$1:$B$103=E450,ROW(對照用!$B$1:$B$103),"X"),MOD(ROW(),6)+1),3),"")</f>
        <v/>
      </c>
      <c r="H454" s="12"/>
      <c r="I454" s="228"/>
      <c r="J454" s="223"/>
      <c r="K454" s="231"/>
      <c r="L454" s="161"/>
      <c r="M454" s="142"/>
      <c r="N454" s="142" t="str">
        <f t="shared" ref="N454" si="759">IF(L450="","",IF(L450="X","X",IF($E$2&lt;L450,"X
未達首次列計年度",IF($E$2&gt;M450,"X
已過審核範圍","V"))))</f>
        <v/>
      </c>
      <c r="O454" s="145"/>
      <c r="P454" s="110"/>
      <c r="Q454" s="214"/>
    </row>
    <row r="455" spans="2:17" ht="13.95" customHeight="1" thickBot="1" x14ac:dyDescent="0.35">
      <c r="B455" s="218" t="str">
        <f t="shared" si="755"/>
        <v/>
      </c>
      <c r="C455" s="221"/>
      <c r="D455" s="224"/>
      <c r="E455" s="224"/>
      <c r="F455" s="226"/>
      <c r="G455" s="58" t="str" cm="1">
        <f t="array" ref="G455">IFERROR(INDEX(對照用!$B$1:$D$103,SMALL(IF(對照用!$B$1:$B$103=E450,ROW(對照用!$B$1:$B$103),"X"),MOD(ROW(),6)+1),3),"")</f>
        <v/>
      </c>
      <c r="H455" s="13"/>
      <c r="I455" s="229"/>
      <c r="J455" s="224"/>
      <c r="K455" s="232"/>
      <c r="L455" s="234"/>
      <c r="M455" s="208"/>
      <c r="N455" s="208" t="str">
        <f t="shared" ref="N455" si="760">IF(L450="","",IF(L450="X","X",IF($E$2&lt;L450,"X
未達首次列計年度",IF($E$2&gt;M450,"X
已過審核範圍","V"))))</f>
        <v/>
      </c>
      <c r="O455" s="210"/>
      <c r="P455" s="212"/>
      <c r="Q455" s="215"/>
    </row>
    <row r="456" spans="2:17" ht="13.95" customHeight="1" x14ac:dyDescent="0.3">
      <c r="B456" s="216" t="str">
        <f t="shared" ref="B456" si="761">IF(E456&lt;&gt;"",B450+1,"")</f>
        <v/>
      </c>
      <c r="C456" s="219" t="str">
        <f t="shared" ref="C456" si="762">IF(D456&lt;&gt;"",IF(D456&lt;$E$2,"舊","當"),"")</f>
        <v/>
      </c>
      <c r="D456" s="222"/>
      <c r="E456" s="222"/>
      <c r="F456" s="225" t="str">
        <f>_xlfn.IFNA(VLOOKUP(E456,對照用!$B:$C,2,0)," ")</f>
        <v xml:space="preserve"> </v>
      </c>
      <c r="G456" s="56" t="str" cm="1">
        <f t="array" ref="G456">IFERROR(INDEX(對照用!$B$1:$D$103,SMALL(IF(對照用!$B$1:$B$103=E456,ROW(對照用!$B$1:$B$103),"X"),MOD(ROW(),6)+1),3),"")</f>
        <v/>
      </c>
      <c r="H456" s="11"/>
      <c r="I456" s="227"/>
      <c r="J456" s="222"/>
      <c r="K456" s="230"/>
      <c r="L456" s="233"/>
      <c r="M456" s="207" t="str">
        <f t="shared" ref="M456" si="763">IF(L456="X","X",IF(L456&lt;&gt;0,L456+9,""))</f>
        <v/>
      </c>
      <c r="N456" s="207" t="str">
        <f t="shared" ref="N456" si="764">IF(L456="","",IF(L456="X","X",IF($E$2&lt;L456,"X
未達首次列計年度",IF($E$2&gt;M456,"X
已過審核範圍","V"))))</f>
        <v/>
      </c>
      <c r="O456" s="209"/>
      <c r="P456" s="211" t="str">
        <f t="shared" ref="P456" si="765">IF(N456="X
未達首次列計年度",0,IF(N456="X
已過審核範圍",0,IF(N456="X",0,IF(N456="","",IF(O456&lt;&gt;"",O456,I456)))))</f>
        <v/>
      </c>
      <c r="Q456" s="213"/>
    </row>
    <row r="457" spans="2:17" ht="13.95" customHeight="1" x14ac:dyDescent="0.3">
      <c r="B457" s="217" t="str">
        <f t="shared" ref="B457:B461" si="766">B456</f>
        <v/>
      </c>
      <c r="C457" s="220"/>
      <c r="D457" s="223"/>
      <c r="E457" s="223"/>
      <c r="F457" s="128"/>
      <c r="G457" s="57" t="str" cm="1">
        <f t="array" ref="G457">IFERROR(INDEX(對照用!$B$1:$D$103,SMALL(IF(對照用!$B$1:$B$103=E456,ROW(對照用!$B$1:$B$103),"X"),MOD(ROW(),6)+1),3),"")</f>
        <v/>
      </c>
      <c r="H457" s="12"/>
      <c r="I457" s="228"/>
      <c r="J457" s="223"/>
      <c r="K457" s="231"/>
      <c r="L457" s="161"/>
      <c r="M457" s="142"/>
      <c r="N457" s="142" t="str">
        <f t="shared" ref="N457" si="767">IF(L456="","",IF(L456="X","X",IF($E$2&lt;L456,"X
未達首次列計年度",IF($E$2&gt;M456,"X
已過審核範圍","V"))))</f>
        <v/>
      </c>
      <c r="O457" s="145"/>
      <c r="P457" s="110"/>
      <c r="Q457" s="214"/>
    </row>
    <row r="458" spans="2:17" ht="13.95" customHeight="1" x14ac:dyDescent="0.3">
      <c r="B458" s="217" t="str">
        <f t="shared" si="766"/>
        <v/>
      </c>
      <c r="C458" s="220"/>
      <c r="D458" s="223"/>
      <c r="E458" s="223"/>
      <c r="F458" s="128"/>
      <c r="G458" s="57" t="str" cm="1">
        <f t="array" ref="G458">IFERROR(INDEX(對照用!$B$1:$D$103,SMALL(IF(對照用!$B$1:$B$103=E456,ROW(對照用!$B$1:$B$103),"X"),MOD(ROW(),6)+1),3),"")</f>
        <v/>
      </c>
      <c r="H458" s="12"/>
      <c r="I458" s="228"/>
      <c r="J458" s="223"/>
      <c r="K458" s="231"/>
      <c r="L458" s="161"/>
      <c r="M458" s="142"/>
      <c r="N458" s="142" t="str">
        <f t="shared" ref="N458" si="768">IF(L456="","",IF(L456="X","X",IF($E$2&lt;L456,"X
未達首次列計年度",IF($E$2&gt;M456,"X
已過審核範圍","V"))))</f>
        <v/>
      </c>
      <c r="O458" s="145"/>
      <c r="P458" s="110"/>
      <c r="Q458" s="214"/>
    </row>
    <row r="459" spans="2:17" ht="13.95" customHeight="1" x14ac:dyDescent="0.3">
      <c r="B459" s="217" t="str">
        <f t="shared" si="766"/>
        <v/>
      </c>
      <c r="C459" s="220"/>
      <c r="D459" s="223"/>
      <c r="E459" s="223"/>
      <c r="F459" s="128"/>
      <c r="G459" s="57" t="str" cm="1">
        <f t="array" ref="G459">IFERROR(INDEX(對照用!$B$1:$D$103,SMALL(IF(對照用!$B$1:$B$103=E456,ROW(對照用!$B$1:$B$103),"X"),MOD(ROW(),6)+1),3),"")</f>
        <v/>
      </c>
      <c r="H459" s="12"/>
      <c r="I459" s="228"/>
      <c r="J459" s="223"/>
      <c r="K459" s="231"/>
      <c r="L459" s="161"/>
      <c r="M459" s="142"/>
      <c r="N459" s="142" t="str">
        <f t="shared" ref="N459" si="769">IF(L456="","",IF(L456="X","X",IF($E$2&lt;L456,"X
未達首次列計年度",IF($E$2&gt;M456,"X
已過審核範圍","V"))))</f>
        <v/>
      </c>
      <c r="O459" s="145"/>
      <c r="P459" s="110"/>
      <c r="Q459" s="214"/>
    </row>
    <row r="460" spans="2:17" ht="13.95" customHeight="1" x14ac:dyDescent="0.3">
      <c r="B460" s="217" t="str">
        <f t="shared" si="766"/>
        <v/>
      </c>
      <c r="C460" s="220"/>
      <c r="D460" s="223"/>
      <c r="E460" s="223"/>
      <c r="F460" s="128"/>
      <c r="G460" s="57" t="str" cm="1">
        <f t="array" ref="G460">IFERROR(INDEX(對照用!$B$1:$D$103,SMALL(IF(對照用!$B$1:$B$103=E456,ROW(對照用!$B$1:$B$103),"X"),MOD(ROW(),6)+1),3),"")</f>
        <v/>
      </c>
      <c r="H460" s="12"/>
      <c r="I460" s="228"/>
      <c r="J460" s="223"/>
      <c r="K460" s="231"/>
      <c r="L460" s="161"/>
      <c r="M460" s="142"/>
      <c r="N460" s="142" t="str">
        <f t="shared" ref="N460" si="770">IF(L456="","",IF(L456="X","X",IF($E$2&lt;L456,"X
未達首次列計年度",IF($E$2&gt;M456,"X
已過審核範圍","V"))))</f>
        <v/>
      </c>
      <c r="O460" s="145"/>
      <c r="P460" s="110"/>
      <c r="Q460" s="214"/>
    </row>
    <row r="461" spans="2:17" ht="13.95" customHeight="1" thickBot="1" x14ac:dyDescent="0.35">
      <c r="B461" s="218" t="str">
        <f t="shared" si="766"/>
        <v/>
      </c>
      <c r="C461" s="221"/>
      <c r="D461" s="224"/>
      <c r="E461" s="224"/>
      <c r="F461" s="226"/>
      <c r="G461" s="58" t="str" cm="1">
        <f t="array" ref="G461">IFERROR(INDEX(對照用!$B$1:$D$103,SMALL(IF(對照用!$B$1:$B$103=E456,ROW(對照用!$B$1:$B$103),"X"),MOD(ROW(),6)+1),3),"")</f>
        <v/>
      </c>
      <c r="H461" s="13"/>
      <c r="I461" s="229"/>
      <c r="J461" s="224"/>
      <c r="K461" s="232"/>
      <c r="L461" s="234"/>
      <c r="M461" s="208"/>
      <c r="N461" s="208" t="str">
        <f t="shared" ref="N461" si="771">IF(L456="","",IF(L456="X","X",IF($E$2&lt;L456,"X
未達首次列計年度",IF($E$2&gt;M456,"X
已過審核範圍","V"))))</f>
        <v/>
      </c>
      <c r="O461" s="210"/>
      <c r="P461" s="212"/>
      <c r="Q461" s="215"/>
    </row>
    <row r="462" spans="2:17" ht="13.95" customHeight="1" x14ac:dyDescent="0.3">
      <c r="B462" s="216" t="str">
        <f t="shared" ref="B462" si="772">IF(E462&lt;&gt;"",B456+1,"")</f>
        <v/>
      </c>
      <c r="C462" s="219" t="str">
        <f t="shared" ref="C462" si="773">IF(D462&lt;&gt;"",IF(D462&lt;$E$2,"舊","當"),"")</f>
        <v/>
      </c>
      <c r="D462" s="222"/>
      <c r="E462" s="222"/>
      <c r="F462" s="225" t="str">
        <f>_xlfn.IFNA(VLOOKUP(E462,對照用!$B:$C,2,0)," ")</f>
        <v xml:space="preserve"> </v>
      </c>
      <c r="G462" s="56" t="str" cm="1">
        <f t="array" ref="G462">IFERROR(INDEX(對照用!$B$1:$D$103,SMALL(IF(對照用!$B$1:$B$103=E462,ROW(對照用!$B$1:$B$103),"X"),MOD(ROW(),6)+1),3),"")</f>
        <v/>
      </c>
      <c r="H462" s="11"/>
      <c r="I462" s="227"/>
      <c r="J462" s="222"/>
      <c r="K462" s="230"/>
      <c r="L462" s="233"/>
      <c r="M462" s="207" t="str">
        <f t="shared" ref="M462" si="774">IF(L462="X","X",IF(L462&lt;&gt;0,L462+9,""))</f>
        <v/>
      </c>
      <c r="N462" s="207" t="str">
        <f t="shared" ref="N462" si="775">IF(L462="","",IF(L462="X","X",IF($E$2&lt;L462,"X
未達首次列計年度",IF($E$2&gt;M462,"X
已過審核範圍","V"))))</f>
        <v/>
      </c>
      <c r="O462" s="209"/>
      <c r="P462" s="211" t="str">
        <f t="shared" ref="P462" si="776">IF(N462="X
未達首次列計年度",0,IF(N462="X
已過審核範圍",0,IF(N462="X",0,IF(N462="","",IF(O462&lt;&gt;"",O462,I462)))))</f>
        <v/>
      </c>
      <c r="Q462" s="213"/>
    </row>
    <row r="463" spans="2:17" ht="13.95" customHeight="1" x14ac:dyDescent="0.3">
      <c r="B463" s="217" t="str">
        <f t="shared" ref="B463:B467" si="777">B462</f>
        <v/>
      </c>
      <c r="C463" s="220"/>
      <c r="D463" s="223"/>
      <c r="E463" s="223"/>
      <c r="F463" s="128"/>
      <c r="G463" s="57" t="str" cm="1">
        <f t="array" ref="G463">IFERROR(INDEX(對照用!$B$1:$D$103,SMALL(IF(對照用!$B$1:$B$103=E462,ROW(對照用!$B$1:$B$103),"X"),MOD(ROW(),6)+1),3),"")</f>
        <v/>
      </c>
      <c r="H463" s="12"/>
      <c r="I463" s="228"/>
      <c r="J463" s="223"/>
      <c r="K463" s="231"/>
      <c r="L463" s="161"/>
      <c r="M463" s="142"/>
      <c r="N463" s="142" t="str">
        <f t="shared" ref="N463" si="778">IF(L462="","",IF(L462="X","X",IF($E$2&lt;L462,"X
未達首次列計年度",IF($E$2&gt;M462,"X
已過審核範圍","V"))))</f>
        <v/>
      </c>
      <c r="O463" s="145"/>
      <c r="P463" s="110"/>
      <c r="Q463" s="214"/>
    </row>
    <row r="464" spans="2:17" ht="13.95" customHeight="1" x14ac:dyDescent="0.3">
      <c r="B464" s="217" t="str">
        <f t="shared" si="777"/>
        <v/>
      </c>
      <c r="C464" s="220"/>
      <c r="D464" s="223"/>
      <c r="E464" s="223"/>
      <c r="F464" s="128"/>
      <c r="G464" s="57" t="str" cm="1">
        <f t="array" ref="G464">IFERROR(INDEX(對照用!$B$1:$D$103,SMALL(IF(對照用!$B$1:$B$103=E462,ROW(對照用!$B$1:$B$103),"X"),MOD(ROW(),6)+1),3),"")</f>
        <v/>
      </c>
      <c r="H464" s="12"/>
      <c r="I464" s="228"/>
      <c r="J464" s="223"/>
      <c r="K464" s="231"/>
      <c r="L464" s="161"/>
      <c r="M464" s="142"/>
      <c r="N464" s="142" t="str">
        <f t="shared" ref="N464" si="779">IF(L462="","",IF(L462="X","X",IF($E$2&lt;L462,"X
未達首次列計年度",IF($E$2&gt;M462,"X
已過審核範圍","V"))))</f>
        <v/>
      </c>
      <c r="O464" s="145"/>
      <c r="P464" s="110"/>
      <c r="Q464" s="214"/>
    </row>
    <row r="465" spans="2:17" ht="13.95" customHeight="1" x14ac:dyDescent="0.3">
      <c r="B465" s="217" t="str">
        <f t="shared" si="777"/>
        <v/>
      </c>
      <c r="C465" s="220"/>
      <c r="D465" s="223"/>
      <c r="E465" s="223"/>
      <c r="F465" s="128"/>
      <c r="G465" s="57" t="str" cm="1">
        <f t="array" ref="G465">IFERROR(INDEX(對照用!$B$1:$D$103,SMALL(IF(對照用!$B$1:$B$103=E462,ROW(對照用!$B$1:$B$103),"X"),MOD(ROW(),6)+1),3),"")</f>
        <v/>
      </c>
      <c r="H465" s="12"/>
      <c r="I465" s="228"/>
      <c r="J465" s="223"/>
      <c r="K465" s="231"/>
      <c r="L465" s="161"/>
      <c r="M465" s="142"/>
      <c r="N465" s="142" t="str">
        <f t="shared" ref="N465" si="780">IF(L462="","",IF(L462="X","X",IF($E$2&lt;L462,"X
未達首次列計年度",IF($E$2&gt;M462,"X
已過審核範圍","V"))))</f>
        <v/>
      </c>
      <c r="O465" s="145"/>
      <c r="P465" s="110"/>
      <c r="Q465" s="214"/>
    </row>
    <row r="466" spans="2:17" ht="13.95" customHeight="1" x14ac:dyDescent="0.3">
      <c r="B466" s="217" t="str">
        <f t="shared" si="777"/>
        <v/>
      </c>
      <c r="C466" s="220"/>
      <c r="D466" s="223"/>
      <c r="E466" s="223"/>
      <c r="F466" s="128"/>
      <c r="G466" s="57" t="str" cm="1">
        <f t="array" ref="G466">IFERROR(INDEX(對照用!$B$1:$D$103,SMALL(IF(對照用!$B$1:$B$103=E462,ROW(對照用!$B$1:$B$103),"X"),MOD(ROW(),6)+1),3),"")</f>
        <v/>
      </c>
      <c r="H466" s="12"/>
      <c r="I466" s="228"/>
      <c r="J466" s="223"/>
      <c r="K466" s="231"/>
      <c r="L466" s="161"/>
      <c r="M466" s="142"/>
      <c r="N466" s="142" t="str">
        <f t="shared" ref="N466" si="781">IF(L462="","",IF(L462="X","X",IF($E$2&lt;L462,"X
未達首次列計年度",IF($E$2&gt;M462,"X
已過審核範圍","V"))))</f>
        <v/>
      </c>
      <c r="O466" s="145"/>
      <c r="P466" s="110"/>
      <c r="Q466" s="214"/>
    </row>
    <row r="467" spans="2:17" ht="13.95" customHeight="1" thickBot="1" x14ac:dyDescent="0.35">
      <c r="B467" s="218" t="str">
        <f t="shared" si="777"/>
        <v/>
      </c>
      <c r="C467" s="221"/>
      <c r="D467" s="224"/>
      <c r="E467" s="224"/>
      <c r="F467" s="226"/>
      <c r="G467" s="58" t="str" cm="1">
        <f t="array" ref="G467">IFERROR(INDEX(對照用!$B$1:$D$103,SMALL(IF(對照用!$B$1:$B$103=E462,ROW(對照用!$B$1:$B$103),"X"),MOD(ROW(),6)+1),3),"")</f>
        <v/>
      </c>
      <c r="H467" s="13"/>
      <c r="I467" s="229"/>
      <c r="J467" s="224"/>
      <c r="K467" s="232"/>
      <c r="L467" s="234"/>
      <c r="M467" s="208"/>
      <c r="N467" s="208" t="str">
        <f t="shared" ref="N467" si="782">IF(L462="","",IF(L462="X","X",IF($E$2&lt;L462,"X
未達首次列計年度",IF($E$2&gt;M462,"X
已過審核範圍","V"))))</f>
        <v/>
      </c>
      <c r="O467" s="210"/>
      <c r="P467" s="212"/>
      <c r="Q467" s="215"/>
    </row>
    <row r="468" spans="2:17" ht="13.95" customHeight="1" x14ac:dyDescent="0.3">
      <c r="B468" s="216" t="str">
        <f t="shared" ref="B468" si="783">IF(E468&lt;&gt;"",B462+1,"")</f>
        <v/>
      </c>
      <c r="C468" s="219" t="str">
        <f t="shared" ref="C468" si="784">IF(D468&lt;&gt;"",IF(D468&lt;$E$2,"舊","當"),"")</f>
        <v/>
      </c>
      <c r="D468" s="222"/>
      <c r="E468" s="222"/>
      <c r="F468" s="225" t="str">
        <f>_xlfn.IFNA(VLOOKUP(E468,對照用!$B:$C,2,0)," ")</f>
        <v xml:space="preserve"> </v>
      </c>
      <c r="G468" s="56" t="str" cm="1">
        <f t="array" ref="G468">IFERROR(INDEX(對照用!$B$1:$D$103,SMALL(IF(對照用!$B$1:$B$103=E468,ROW(對照用!$B$1:$B$103),"X"),MOD(ROW(),6)+1),3),"")</f>
        <v/>
      </c>
      <c r="H468" s="11"/>
      <c r="I468" s="227"/>
      <c r="J468" s="222"/>
      <c r="K468" s="230"/>
      <c r="L468" s="233"/>
      <c r="M468" s="207" t="str">
        <f t="shared" ref="M468" si="785">IF(L468="X","X",IF(L468&lt;&gt;0,L468+9,""))</f>
        <v/>
      </c>
      <c r="N468" s="207" t="str">
        <f t="shared" ref="N468" si="786">IF(L468="","",IF(L468="X","X",IF($E$2&lt;L468,"X
未達首次列計年度",IF($E$2&gt;M468,"X
已過審核範圍","V"))))</f>
        <v/>
      </c>
      <c r="O468" s="209"/>
      <c r="P468" s="211" t="str">
        <f t="shared" ref="P468" si="787">IF(N468="X
未達首次列計年度",0,IF(N468="X
已過審核範圍",0,IF(N468="X",0,IF(N468="","",IF(O468&lt;&gt;"",O468,I468)))))</f>
        <v/>
      </c>
      <c r="Q468" s="213"/>
    </row>
    <row r="469" spans="2:17" ht="13.95" customHeight="1" x14ac:dyDescent="0.3">
      <c r="B469" s="217" t="str">
        <f t="shared" ref="B469:B473" si="788">B468</f>
        <v/>
      </c>
      <c r="C469" s="220"/>
      <c r="D469" s="223"/>
      <c r="E469" s="223"/>
      <c r="F469" s="128"/>
      <c r="G469" s="57" t="str" cm="1">
        <f t="array" ref="G469">IFERROR(INDEX(對照用!$B$1:$D$103,SMALL(IF(對照用!$B$1:$B$103=E468,ROW(對照用!$B$1:$B$103),"X"),MOD(ROW(),6)+1),3),"")</f>
        <v/>
      </c>
      <c r="H469" s="12"/>
      <c r="I469" s="228"/>
      <c r="J469" s="223"/>
      <c r="K469" s="231"/>
      <c r="L469" s="161"/>
      <c r="M469" s="142"/>
      <c r="N469" s="142" t="str">
        <f t="shared" ref="N469" si="789">IF(L468="","",IF(L468="X","X",IF($E$2&lt;L468,"X
未達首次列計年度",IF($E$2&gt;M468,"X
已過審核範圍","V"))))</f>
        <v/>
      </c>
      <c r="O469" s="145"/>
      <c r="P469" s="110"/>
      <c r="Q469" s="214"/>
    </row>
    <row r="470" spans="2:17" ht="13.95" customHeight="1" x14ac:dyDescent="0.3">
      <c r="B470" s="217" t="str">
        <f t="shared" si="788"/>
        <v/>
      </c>
      <c r="C470" s="220"/>
      <c r="D470" s="223"/>
      <c r="E470" s="223"/>
      <c r="F470" s="128"/>
      <c r="G470" s="57" t="str" cm="1">
        <f t="array" ref="G470">IFERROR(INDEX(對照用!$B$1:$D$103,SMALL(IF(對照用!$B$1:$B$103=E468,ROW(對照用!$B$1:$B$103),"X"),MOD(ROW(),6)+1),3),"")</f>
        <v/>
      </c>
      <c r="H470" s="12"/>
      <c r="I470" s="228"/>
      <c r="J470" s="223"/>
      <c r="K470" s="231"/>
      <c r="L470" s="161"/>
      <c r="M470" s="142"/>
      <c r="N470" s="142" t="str">
        <f t="shared" ref="N470" si="790">IF(L468="","",IF(L468="X","X",IF($E$2&lt;L468,"X
未達首次列計年度",IF($E$2&gt;M468,"X
已過審核範圍","V"))))</f>
        <v/>
      </c>
      <c r="O470" s="145"/>
      <c r="P470" s="110"/>
      <c r="Q470" s="214"/>
    </row>
    <row r="471" spans="2:17" ht="13.95" customHeight="1" x14ac:dyDescent="0.3">
      <c r="B471" s="217" t="str">
        <f t="shared" si="788"/>
        <v/>
      </c>
      <c r="C471" s="220"/>
      <c r="D471" s="223"/>
      <c r="E471" s="223"/>
      <c r="F471" s="128"/>
      <c r="G471" s="57" t="str" cm="1">
        <f t="array" ref="G471">IFERROR(INDEX(對照用!$B$1:$D$103,SMALL(IF(對照用!$B$1:$B$103=E468,ROW(對照用!$B$1:$B$103),"X"),MOD(ROW(),6)+1),3),"")</f>
        <v/>
      </c>
      <c r="H471" s="12"/>
      <c r="I471" s="228"/>
      <c r="J471" s="223"/>
      <c r="K471" s="231"/>
      <c r="L471" s="161"/>
      <c r="M471" s="142"/>
      <c r="N471" s="142" t="str">
        <f t="shared" ref="N471" si="791">IF(L468="","",IF(L468="X","X",IF($E$2&lt;L468,"X
未達首次列計年度",IF($E$2&gt;M468,"X
已過審核範圍","V"))))</f>
        <v/>
      </c>
      <c r="O471" s="145"/>
      <c r="P471" s="110"/>
      <c r="Q471" s="214"/>
    </row>
    <row r="472" spans="2:17" ht="13.95" customHeight="1" x14ac:dyDescent="0.3">
      <c r="B472" s="217" t="str">
        <f t="shared" si="788"/>
        <v/>
      </c>
      <c r="C472" s="220"/>
      <c r="D472" s="223"/>
      <c r="E472" s="223"/>
      <c r="F472" s="128"/>
      <c r="G472" s="57" t="str" cm="1">
        <f t="array" ref="G472">IFERROR(INDEX(對照用!$B$1:$D$103,SMALL(IF(對照用!$B$1:$B$103=E468,ROW(對照用!$B$1:$B$103),"X"),MOD(ROW(),6)+1),3),"")</f>
        <v/>
      </c>
      <c r="H472" s="12"/>
      <c r="I472" s="228"/>
      <c r="J472" s="223"/>
      <c r="K472" s="231"/>
      <c r="L472" s="161"/>
      <c r="M472" s="142"/>
      <c r="N472" s="142" t="str">
        <f t="shared" ref="N472" si="792">IF(L468="","",IF(L468="X","X",IF($E$2&lt;L468,"X
未達首次列計年度",IF($E$2&gt;M468,"X
已過審核範圍","V"))))</f>
        <v/>
      </c>
      <c r="O472" s="145"/>
      <c r="P472" s="110"/>
      <c r="Q472" s="214"/>
    </row>
    <row r="473" spans="2:17" ht="13.95" customHeight="1" thickBot="1" x14ac:dyDescent="0.35">
      <c r="B473" s="218" t="str">
        <f t="shared" si="788"/>
        <v/>
      </c>
      <c r="C473" s="221"/>
      <c r="D473" s="224"/>
      <c r="E473" s="224"/>
      <c r="F473" s="226"/>
      <c r="G473" s="58" t="str" cm="1">
        <f t="array" ref="G473">IFERROR(INDEX(對照用!$B$1:$D$103,SMALL(IF(對照用!$B$1:$B$103=E468,ROW(對照用!$B$1:$B$103),"X"),MOD(ROW(),6)+1),3),"")</f>
        <v/>
      </c>
      <c r="H473" s="13"/>
      <c r="I473" s="229"/>
      <c r="J473" s="224"/>
      <c r="K473" s="232"/>
      <c r="L473" s="234"/>
      <c r="M473" s="208"/>
      <c r="N473" s="208" t="str">
        <f t="shared" ref="N473" si="793">IF(L468="","",IF(L468="X","X",IF($E$2&lt;L468,"X
未達首次列計年度",IF($E$2&gt;M468,"X
已過審核範圍","V"))))</f>
        <v/>
      </c>
      <c r="O473" s="210"/>
      <c r="P473" s="212"/>
      <c r="Q473" s="215"/>
    </row>
    <row r="474" spans="2:17" ht="13.95" customHeight="1" x14ac:dyDescent="0.3">
      <c r="B474" s="216" t="str">
        <f t="shared" ref="B474" si="794">IF(E474&lt;&gt;"",B468+1,"")</f>
        <v/>
      </c>
      <c r="C474" s="219" t="str">
        <f t="shared" ref="C474" si="795">IF(D474&lt;&gt;"",IF(D474&lt;$E$2,"舊","當"),"")</f>
        <v/>
      </c>
      <c r="D474" s="222"/>
      <c r="E474" s="222"/>
      <c r="F474" s="225" t="str">
        <f>_xlfn.IFNA(VLOOKUP(E474,對照用!$B:$C,2,0)," ")</f>
        <v xml:space="preserve"> </v>
      </c>
      <c r="G474" s="56" t="str" cm="1">
        <f t="array" ref="G474">IFERROR(INDEX(對照用!$B$1:$D$103,SMALL(IF(對照用!$B$1:$B$103=E474,ROW(對照用!$B$1:$B$103),"X"),MOD(ROW(),6)+1),3),"")</f>
        <v/>
      </c>
      <c r="H474" s="11"/>
      <c r="I474" s="227"/>
      <c r="J474" s="222"/>
      <c r="K474" s="230"/>
      <c r="L474" s="233"/>
      <c r="M474" s="207" t="str">
        <f t="shared" ref="M474" si="796">IF(L474="X","X",IF(L474&lt;&gt;0,L474+9,""))</f>
        <v/>
      </c>
      <c r="N474" s="207" t="str">
        <f t="shared" ref="N474" si="797">IF(L474="","",IF(L474="X","X",IF($E$2&lt;L474,"X
未達首次列計年度",IF($E$2&gt;M474,"X
已過審核範圍","V"))))</f>
        <v/>
      </c>
      <c r="O474" s="209"/>
      <c r="P474" s="211" t="str">
        <f t="shared" ref="P474" si="798">IF(N474="X
未達首次列計年度",0,IF(N474="X
已過審核範圍",0,IF(N474="X",0,IF(N474="","",IF(O474&lt;&gt;"",O474,I474)))))</f>
        <v/>
      </c>
      <c r="Q474" s="213"/>
    </row>
    <row r="475" spans="2:17" ht="13.95" customHeight="1" x14ac:dyDescent="0.3">
      <c r="B475" s="217" t="str">
        <f t="shared" ref="B475:B479" si="799">B474</f>
        <v/>
      </c>
      <c r="C475" s="220"/>
      <c r="D475" s="223"/>
      <c r="E475" s="223"/>
      <c r="F475" s="128"/>
      <c r="G475" s="57" t="str" cm="1">
        <f t="array" ref="G475">IFERROR(INDEX(對照用!$B$1:$D$103,SMALL(IF(對照用!$B$1:$B$103=E474,ROW(對照用!$B$1:$B$103),"X"),MOD(ROW(),6)+1),3),"")</f>
        <v/>
      </c>
      <c r="H475" s="12"/>
      <c r="I475" s="228"/>
      <c r="J475" s="223"/>
      <c r="K475" s="231"/>
      <c r="L475" s="161"/>
      <c r="M475" s="142"/>
      <c r="N475" s="142" t="str">
        <f t="shared" ref="N475" si="800">IF(L474="","",IF(L474="X","X",IF($E$2&lt;L474,"X
未達首次列計年度",IF($E$2&gt;M474,"X
已過審核範圍","V"))))</f>
        <v/>
      </c>
      <c r="O475" s="145"/>
      <c r="P475" s="110"/>
      <c r="Q475" s="214"/>
    </row>
    <row r="476" spans="2:17" ht="13.95" customHeight="1" x14ac:dyDescent="0.3">
      <c r="B476" s="217" t="str">
        <f t="shared" si="799"/>
        <v/>
      </c>
      <c r="C476" s="220"/>
      <c r="D476" s="223"/>
      <c r="E476" s="223"/>
      <c r="F476" s="128"/>
      <c r="G476" s="57" t="str" cm="1">
        <f t="array" ref="G476">IFERROR(INDEX(對照用!$B$1:$D$103,SMALL(IF(對照用!$B$1:$B$103=E474,ROW(對照用!$B$1:$B$103),"X"),MOD(ROW(),6)+1),3),"")</f>
        <v/>
      </c>
      <c r="H476" s="12"/>
      <c r="I476" s="228"/>
      <c r="J476" s="223"/>
      <c r="K476" s="231"/>
      <c r="L476" s="161"/>
      <c r="M476" s="142"/>
      <c r="N476" s="142" t="str">
        <f t="shared" ref="N476" si="801">IF(L474="","",IF(L474="X","X",IF($E$2&lt;L474,"X
未達首次列計年度",IF($E$2&gt;M474,"X
已過審核範圍","V"))))</f>
        <v/>
      </c>
      <c r="O476" s="145"/>
      <c r="P476" s="110"/>
      <c r="Q476" s="214"/>
    </row>
    <row r="477" spans="2:17" ht="13.95" customHeight="1" x14ac:dyDescent="0.3">
      <c r="B477" s="217" t="str">
        <f t="shared" si="799"/>
        <v/>
      </c>
      <c r="C477" s="220"/>
      <c r="D477" s="223"/>
      <c r="E477" s="223"/>
      <c r="F477" s="128"/>
      <c r="G477" s="57" t="str" cm="1">
        <f t="array" ref="G477">IFERROR(INDEX(對照用!$B$1:$D$103,SMALL(IF(對照用!$B$1:$B$103=E474,ROW(對照用!$B$1:$B$103),"X"),MOD(ROW(),6)+1),3),"")</f>
        <v/>
      </c>
      <c r="H477" s="12"/>
      <c r="I477" s="228"/>
      <c r="J477" s="223"/>
      <c r="K477" s="231"/>
      <c r="L477" s="161"/>
      <c r="M477" s="142"/>
      <c r="N477" s="142" t="str">
        <f t="shared" ref="N477" si="802">IF(L474="","",IF(L474="X","X",IF($E$2&lt;L474,"X
未達首次列計年度",IF($E$2&gt;M474,"X
已過審核範圍","V"))))</f>
        <v/>
      </c>
      <c r="O477" s="145"/>
      <c r="P477" s="110"/>
      <c r="Q477" s="214"/>
    </row>
    <row r="478" spans="2:17" ht="13.95" customHeight="1" x14ac:dyDescent="0.3">
      <c r="B478" s="217" t="str">
        <f t="shared" si="799"/>
        <v/>
      </c>
      <c r="C478" s="220"/>
      <c r="D478" s="223"/>
      <c r="E478" s="223"/>
      <c r="F478" s="128"/>
      <c r="G478" s="57" t="str" cm="1">
        <f t="array" ref="G478">IFERROR(INDEX(對照用!$B$1:$D$103,SMALL(IF(對照用!$B$1:$B$103=E474,ROW(對照用!$B$1:$B$103),"X"),MOD(ROW(),6)+1),3),"")</f>
        <v/>
      </c>
      <c r="H478" s="12"/>
      <c r="I478" s="228"/>
      <c r="J478" s="223"/>
      <c r="K478" s="231"/>
      <c r="L478" s="161"/>
      <c r="M478" s="142"/>
      <c r="N478" s="142" t="str">
        <f t="shared" ref="N478" si="803">IF(L474="","",IF(L474="X","X",IF($E$2&lt;L474,"X
未達首次列計年度",IF($E$2&gt;M474,"X
已過審核範圍","V"))))</f>
        <v/>
      </c>
      <c r="O478" s="145"/>
      <c r="P478" s="110"/>
      <c r="Q478" s="214"/>
    </row>
    <row r="479" spans="2:17" ht="13.95" customHeight="1" thickBot="1" x14ac:dyDescent="0.35">
      <c r="B479" s="218" t="str">
        <f t="shared" si="799"/>
        <v/>
      </c>
      <c r="C479" s="221"/>
      <c r="D479" s="224"/>
      <c r="E479" s="224"/>
      <c r="F479" s="226"/>
      <c r="G479" s="58" t="str" cm="1">
        <f t="array" ref="G479">IFERROR(INDEX(對照用!$B$1:$D$103,SMALL(IF(對照用!$B$1:$B$103=E474,ROW(對照用!$B$1:$B$103),"X"),MOD(ROW(),6)+1),3),"")</f>
        <v/>
      </c>
      <c r="H479" s="13"/>
      <c r="I479" s="229"/>
      <c r="J479" s="224"/>
      <c r="K479" s="232"/>
      <c r="L479" s="234"/>
      <c r="M479" s="208"/>
      <c r="N479" s="208" t="str">
        <f t="shared" ref="N479" si="804">IF(L474="","",IF(L474="X","X",IF($E$2&lt;L474,"X
未達首次列計年度",IF($E$2&gt;M474,"X
已過審核範圍","V"))))</f>
        <v/>
      </c>
      <c r="O479" s="210"/>
      <c r="P479" s="212"/>
      <c r="Q479" s="215"/>
    </row>
    <row r="480" spans="2:17" ht="13.95" customHeight="1" x14ac:dyDescent="0.3">
      <c r="B480" s="216" t="str">
        <f t="shared" ref="B480" si="805">IF(E480&lt;&gt;"",B474+1,"")</f>
        <v/>
      </c>
      <c r="C480" s="219" t="str">
        <f t="shared" ref="C480" si="806">IF(D480&lt;&gt;"",IF(D480&lt;$E$2,"舊","當"),"")</f>
        <v/>
      </c>
      <c r="D480" s="222"/>
      <c r="E480" s="222"/>
      <c r="F480" s="225" t="str">
        <f>_xlfn.IFNA(VLOOKUP(E480,對照用!$B:$C,2,0)," ")</f>
        <v xml:space="preserve"> </v>
      </c>
      <c r="G480" s="56" t="str" cm="1">
        <f t="array" ref="G480">IFERROR(INDEX(對照用!$B$1:$D$103,SMALL(IF(對照用!$B$1:$B$103=E480,ROW(對照用!$B$1:$B$103),"X"),MOD(ROW(),6)+1),3),"")</f>
        <v/>
      </c>
      <c r="H480" s="11"/>
      <c r="I480" s="227"/>
      <c r="J480" s="222"/>
      <c r="K480" s="230"/>
      <c r="L480" s="233"/>
      <c r="M480" s="207" t="str">
        <f t="shared" ref="M480" si="807">IF(L480="X","X",IF(L480&lt;&gt;0,L480+9,""))</f>
        <v/>
      </c>
      <c r="N480" s="207" t="str">
        <f t="shared" ref="N480" si="808">IF(L480="","",IF(L480="X","X",IF($E$2&lt;L480,"X
未達首次列計年度",IF($E$2&gt;M480,"X
已過審核範圍","V"))))</f>
        <v/>
      </c>
      <c r="O480" s="209"/>
      <c r="P480" s="211" t="str">
        <f t="shared" ref="P480" si="809">IF(N480="X
未達首次列計年度",0,IF(N480="X
已過審核範圍",0,IF(N480="X",0,IF(N480="","",IF(O480&lt;&gt;"",O480,I480)))))</f>
        <v/>
      </c>
      <c r="Q480" s="213"/>
    </row>
    <row r="481" spans="2:17" ht="13.95" customHeight="1" x14ac:dyDescent="0.3">
      <c r="B481" s="217" t="str">
        <f t="shared" ref="B481:B485" si="810">B480</f>
        <v/>
      </c>
      <c r="C481" s="220"/>
      <c r="D481" s="223"/>
      <c r="E481" s="223"/>
      <c r="F481" s="128"/>
      <c r="G481" s="57" t="str" cm="1">
        <f t="array" ref="G481">IFERROR(INDEX(對照用!$B$1:$D$103,SMALL(IF(對照用!$B$1:$B$103=E480,ROW(對照用!$B$1:$B$103),"X"),MOD(ROW(),6)+1),3),"")</f>
        <v/>
      </c>
      <c r="H481" s="12"/>
      <c r="I481" s="228"/>
      <c r="J481" s="223"/>
      <c r="K481" s="231"/>
      <c r="L481" s="161"/>
      <c r="M481" s="142"/>
      <c r="N481" s="142" t="str">
        <f t="shared" ref="N481" si="811">IF(L480="","",IF(L480="X","X",IF($E$2&lt;L480,"X
未達首次列計年度",IF($E$2&gt;M480,"X
已過審核範圍","V"))))</f>
        <v/>
      </c>
      <c r="O481" s="145"/>
      <c r="P481" s="110"/>
      <c r="Q481" s="214"/>
    </row>
    <row r="482" spans="2:17" ht="13.95" customHeight="1" x14ac:dyDescent="0.3">
      <c r="B482" s="217" t="str">
        <f t="shared" si="810"/>
        <v/>
      </c>
      <c r="C482" s="220"/>
      <c r="D482" s="223"/>
      <c r="E482" s="223"/>
      <c r="F482" s="128"/>
      <c r="G482" s="57" t="str" cm="1">
        <f t="array" ref="G482">IFERROR(INDEX(對照用!$B$1:$D$103,SMALL(IF(對照用!$B$1:$B$103=E480,ROW(對照用!$B$1:$B$103),"X"),MOD(ROW(),6)+1),3),"")</f>
        <v/>
      </c>
      <c r="H482" s="12"/>
      <c r="I482" s="228"/>
      <c r="J482" s="223"/>
      <c r="K482" s="231"/>
      <c r="L482" s="161"/>
      <c r="M482" s="142"/>
      <c r="N482" s="142" t="str">
        <f t="shared" ref="N482" si="812">IF(L480="","",IF(L480="X","X",IF($E$2&lt;L480,"X
未達首次列計年度",IF($E$2&gt;M480,"X
已過審核範圍","V"))))</f>
        <v/>
      </c>
      <c r="O482" s="145"/>
      <c r="P482" s="110"/>
      <c r="Q482" s="214"/>
    </row>
    <row r="483" spans="2:17" ht="13.95" customHeight="1" x14ac:dyDescent="0.3">
      <c r="B483" s="217" t="str">
        <f t="shared" si="810"/>
        <v/>
      </c>
      <c r="C483" s="220"/>
      <c r="D483" s="223"/>
      <c r="E483" s="223"/>
      <c r="F483" s="128"/>
      <c r="G483" s="57" t="str" cm="1">
        <f t="array" ref="G483">IFERROR(INDEX(對照用!$B$1:$D$103,SMALL(IF(對照用!$B$1:$B$103=E480,ROW(對照用!$B$1:$B$103),"X"),MOD(ROW(),6)+1),3),"")</f>
        <v/>
      </c>
      <c r="H483" s="12"/>
      <c r="I483" s="228"/>
      <c r="J483" s="223"/>
      <c r="K483" s="231"/>
      <c r="L483" s="161"/>
      <c r="M483" s="142"/>
      <c r="N483" s="142" t="str">
        <f t="shared" ref="N483" si="813">IF(L480="","",IF(L480="X","X",IF($E$2&lt;L480,"X
未達首次列計年度",IF($E$2&gt;M480,"X
已過審核範圍","V"))))</f>
        <v/>
      </c>
      <c r="O483" s="145"/>
      <c r="P483" s="110"/>
      <c r="Q483" s="214"/>
    </row>
    <row r="484" spans="2:17" ht="13.95" customHeight="1" x14ac:dyDescent="0.3">
      <c r="B484" s="217" t="str">
        <f t="shared" si="810"/>
        <v/>
      </c>
      <c r="C484" s="220"/>
      <c r="D484" s="223"/>
      <c r="E484" s="223"/>
      <c r="F484" s="128"/>
      <c r="G484" s="57" t="str" cm="1">
        <f t="array" ref="G484">IFERROR(INDEX(對照用!$B$1:$D$103,SMALL(IF(對照用!$B$1:$B$103=E480,ROW(對照用!$B$1:$B$103),"X"),MOD(ROW(),6)+1),3),"")</f>
        <v/>
      </c>
      <c r="H484" s="12"/>
      <c r="I484" s="228"/>
      <c r="J484" s="223"/>
      <c r="K484" s="231"/>
      <c r="L484" s="161"/>
      <c r="M484" s="142"/>
      <c r="N484" s="142" t="str">
        <f t="shared" ref="N484" si="814">IF(L480="","",IF(L480="X","X",IF($E$2&lt;L480,"X
未達首次列計年度",IF($E$2&gt;M480,"X
已過審核範圍","V"))))</f>
        <v/>
      </c>
      <c r="O484" s="145"/>
      <c r="P484" s="110"/>
      <c r="Q484" s="214"/>
    </row>
    <row r="485" spans="2:17" ht="13.95" customHeight="1" thickBot="1" x14ac:dyDescent="0.35">
      <c r="B485" s="218" t="str">
        <f t="shared" si="810"/>
        <v/>
      </c>
      <c r="C485" s="221"/>
      <c r="D485" s="224"/>
      <c r="E485" s="224"/>
      <c r="F485" s="226"/>
      <c r="G485" s="58" t="str" cm="1">
        <f t="array" ref="G485">IFERROR(INDEX(對照用!$B$1:$D$103,SMALL(IF(對照用!$B$1:$B$103=E480,ROW(對照用!$B$1:$B$103),"X"),MOD(ROW(),6)+1),3),"")</f>
        <v/>
      </c>
      <c r="H485" s="13"/>
      <c r="I485" s="229"/>
      <c r="J485" s="224"/>
      <c r="K485" s="232"/>
      <c r="L485" s="234"/>
      <c r="M485" s="208"/>
      <c r="N485" s="208" t="str">
        <f t="shared" ref="N485" si="815">IF(L480="","",IF(L480="X","X",IF($E$2&lt;L480,"X
未達首次列計年度",IF($E$2&gt;M480,"X
已過審核範圍","V"))))</f>
        <v/>
      </c>
      <c r="O485" s="210"/>
      <c r="P485" s="212"/>
      <c r="Q485" s="215"/>
    </row>
    <row r="486" spans="2:17" ht="13.95" customHeight="1" x14ac:dyDescent="0.3">
      <c r="B486" s="216" t="str">
        <f t="shared" ref="B486" si="816">IF(E486&lt;&gt;"",B480+1,"")</f>
        <v/>
      </c>
      <c r="C486" s="219" t="str">
        <f t="shared" ref="C486" si="817">IF(D486&lt;&gt;"",IF(D486&lt;$E$2,"舊","當"),"")</f>
        <v/>
      </c>
      <c r="D486" s="222"/>
      <c r="E486" s="222"/>
      <c r="F486" s="225" t="str">
        <f>_xlfn.IFNA(VLOOKUP(E486,對照用!$B:$C,2,0)," ")</f>
        <v xml:space="preserve"> </v>
      </c>
      <c r="G486" s="56" t="str" cm="1">
        <f t="array" ref="G486">IFERROR(INDEX(對照用!$B$1:$D$103,SMALL(IF(對照用!$B$1:$B$103=E486,ROW(對照用!$B$1:$B$103),"X"),MOD(ROW(),6)+1),3),"")</f>
        <v/>
      </c>
      <c r="H486" s="11"/>
      <c r="I486" s="227"/>
      <c r="J486" s="222"/>
      <c r="K486" s="230"/>
      <c r="L486" s="233"/>
      <c r="M486" s="207" t="str">
        <f t="shared" ref="M486" si="818">IF(L486="X","X",IF(L486&lt;&gt;0,L486+9,""))</f>
        <v/>
      </c>
      <c r="N486" s="207" t="str">
        <f t="shared" ref="N486" si="819">IF(L486="","",IF(L486="X","X",IF($E$2&lt;L486,"X
未達首次列計年度",IF($E$2&gt;M486,"X
已過審核範圍","V"))))</f>
        <v/>
      </c>
      <c r="O486" s="209"/>
      <c r="P486" s="211" t="str">
        <f t="shared" ref="P486" si="820">IF(N486="X
未達首次列計年度",0,IF(N486="X
已過審核範圍",0,IF(N486="X",0,IF(N486="","",IF(O486&lt;&gt;"",O486,I486)))))</f>
        <v/>
      </c>
      <c r="Q486" s="213"/>
    </row>
    <row r="487" spans="2:17" ht="13.95" customHeight="1" x14ac:dyDescent="0.3">
      <c r="B487" s="217" t="str">
        <f t="shared" ref="B487:B491" si="821">B486</f>
        <v/>
      </c>
      <c r="C487" s="220"/>
      <c r="D487" s="223"/>
      <c r="E487" s="223"/>
      <c r="F487" s="128"/>
      <c r="G487" s="57" t="str" cm="1">
        <f t="array" ref="G487">IFERROR(INDEX(對照用!$B$1:$D$103,SMALL(IF(對照用!$B$1:$B$103=E486,ROW(對照用!$B$1:$B$103),"X"),MOD(ROW(),6)+1),3),"")</f>
        <v/>
      </c>
      <c r="H487" s="12"/>
      <c r="I487" s="228"/>
      <c r="J487" s="223"/>
      <c r="K487" s="231"/>
      <c r="L487" s="161"/>
      <c r="M487" s="142"/>
      <c r="N487" s="142" t="str">
        <f t="shared" ref="N487" si="822">IF(L486="","",IF(L486="X","X",IF($E$2&lt;L486,"X
未達首次列計年度",IF($E$2&gt;M486,"X
已過審核範圍","V"))))</f>
        <v/>
      </c>
      <c r="O487" s="145"/>
      <c r="P487" s="110"/>
      <c r="Q487" s="214"/>
    </row>
    <row r="488" spans="2:17" ht="13.95" customHeight="1" x14ac:dyDescent="0.3">
      <c r="B488" s="217" t="str">
        <f t="shared" si="821"/>
        <v/>
      </c>
      <c r="C488" s="220"/>
      <c r="D488" s="223"/>
      <c r="E488" s="223"/>
      <c r="F488" s="128"/>
      <c r="G488" s="57" t="str" cm="1">
        <f t="array" ref="G488">IFERROR(INDEX(對照用!$B$1:$D$103,SMALL(IF(對照用!$B$1:$B$103=E486,ROW(對照用!$B$1:$B$103),"X"),MOD(ROW(),6)+1),3),"")</f>
        <v/>
      </c>
      <c r="H488" s="12"/>
      <c r="I488" s="228"/>
      <c r="J488" s="223"/>
      <c r="K488" s="231"/>
      <c r="L488" s="161"/>
      <c r="M488" s="142"/>
      <c r="N488" s="142" t="str">
        <f t="shared" ref="N488" si="823">IF(L486="","",IF(L486="X","X",IF($E$2&lt;L486,"X
未達首次列計年度",IF($E$2&gt;M486,"X
已過審核範圍","V"))))</f>
        <v/>
      </c>
      <c r="O488" s="145"/>
      <c r="P488" s="110"/>
      <c r="Q488" s="214"/>
    </row>
    <row r="489" spans="2:17" ht="13.95" customHeight="1" x14ac:dyDescent="0.3">
      <c r="B489" s="217" t="str">
        <f t="shared" si="821"/>
        <v/>
      </c>
      <c r="C489" s="220"/>
      <c r="D489" s="223"/>
      <c r="E489" s="223"/>
      <c r="F489" s="128"/>
      <c r="G489" s="57" t="str" cm="1">
        <f t="array" ref="G489">IFERROR(INDEX(對照用!$B$1:$D$103,SMALL(IF(對照用!$B$1:$B$103=E486,ROW(對照用!$B$1:$B$103),"X"),MOD(ROW(),6)+1),3),"")</f>
        <v/>
      </c>
      <c r="H489" s="12"/>
      <c r="I489" s="228"/>
      <c r="J489" s="223"/>
      <c r="K489" s="231"/>
      <c r="L489" s="161"/>
      <c r="M489" s="142"/>
      <c r="N489" s="142" t="str">
        <f t="shared" ref="N489" si="824">IF(L486="","",IF(L486="X","X",IF($E$2&lt;L486,"X
未達首次列計年度",IF($E$2&gt;M486,"X
已過審核範圍","V"))))</f>
        <v/>
      </c>
      <c r="O489" s="145"/>
      <c r="P489" s="110"/>
      <c r="Q489" s="214"/>
    </row>
    <row r="490" spans="2:17" ht="13.95" customHeight="1" x14ac:dyDescent="0.3">
      <c r="B490" s="217" t="str">
        <f t="shared" si="821"/>
        <v/>
      </c>
      <c r="C490" s="220"/>
      <c r="D490" s="223"/>
      <c r="E490" s="223"/>
      <c r="F490" s="128"/>
      <c r="G490" s="57" t="str" cm="1">
        <f t="array" ref="G490">IFERROR(INDEX(對照用!$B$1:$D$103,SMALL(IF(對照用!$B$1:$B$103=E486,ROW(對照用!$B$1:$B$103),"X"),MOD(ROW(),6)+1),3),"")</f>
        <v/>
      </c>
      <c r="H490" s="12"/>
      <c r="I490" s="228"/>
      <c r="J490" s="223"/>
      <c r="K490" s="231"/>
      <c r="L490" s="161"/>
      <c r="M490" s="142"/>
      <c r="N490" s="142" t="str">
        <f t="shared" ref="N490" si="825">IF(L486="","",IF(L486="X","X",IF($E$2&lt;L486,"X
未達首次列計年度",IF($E$2&gt;M486,"X
已過審核範圍","V"))))</f>
        <v/>
      </c>
      <c r="O490" s="145"/>
      <c r="P490" s="110"/>
      <c r="Q490" s="214"/>
    </row>
    <row r="491" spans="2:17" ht="13.95" customHeight="1" thickBot="1" x14ac:dyDescent="0.35">
      <c r="B491" s="218" t="str">
        <f t="shared" si="821"/>
        <v/>
      </c>
      <c r="C491" s="221"/>
      <c r="D491" s="224"/>
      <c r="E491" s="224"/>
      <c r="F491" s="226"/>
      <c r="G491" s="58" t="str" cm="1">
        <f t="array" ref="G491">IFERROR(INDEX(對照用!$B$1:$D$103,SMALL(IF(對照用!$B$1:$B$103=E486,ROW(對照用!$B$1:$B$103),"X"),MOD(ROW(),6)+1),3),"")</f>
        <v/>
      </c>
      <c r="H491" s="13"/>
      <c r="I491" s="229"/>
      <c r="J491" s="224"/>
      <c r="K491" s="232"/>
      <c r="L491" s="234"/>
      <c r="M491" s="208"/>
      <c r="N491" s="208" t="str">
        <f t="shared" ref="N491" si="826">IF(L486="","",IF(L486="X","X",IF($E$2&lt;L486,"X
未達首次列計年度",IF($E$2&gt;M486,"X
已過審核範圍","V"))))</f>
        <v/>
      </c>
      <c r="O491" s="210"/>
      <c r="P491" s="212"/>
      <c r="Q491" s="215"/>
    </row>
    <row r="492" spans="2:17" ht="13.95" customHeight="1" x14ac:dyDescent="0.3">
      <c r="B492" s="216" t="str">
        <f t="shared" ref="B492" si="827">IF(E492&lt;&gt;"",B486+1,"")</f>
        <v/>
      </c>
      <c r="C492" s="219" t="str">
        <f t="shared" ref="C492" si="828">IF(D492&lt;&gt;"",IF(D492&lt;$E$2,"舊","當"),"")</f>
        <v/>
      </c>
      <c r="D492" s="222"/>
      <c r="E492" s="222"/>
      <c r="F492" s="225" t="str">
        <f>_xlfn.IFNA(VLOOKUP(E492,對照用!$B:$C,2,0)," ")</f>
        <v xml:space="preserve"> </v>
      </c>
      <c r="G492" s="56" t="str" cm="1">
        <f t="array" ref="G492">IFERROR(INDEX(對照用!$B$1:$D$103,SMALL(IF(對照用!$B$1:$B$103=E492,ROW(對照用!$B$1:$B$103),"X"),MOD(ROW(),6)+1),3),"")</f>
        <v/>
      </c>
      <c r="H492" s="11"/>
      <c r="I492" s="227"/>
      <c r="J492" s="222"/>
      <c r="K492" s="230"/>
      <c r="L492" s="233"/>
      <c r="M492" s="207" t="str">
        <f t="shared" ref="M492" si="829">IF(L492="X","X",IF(L492&lt;&gt;0,L492+9,""))</f>
        <v/>
      </c>
      <c r="N492" s="207" t="str">
        <f t="shared" ref="N492" si="830">IF(L492="","",IF(L492="X","X",IF($E$2&lt;L492,"X
未達首次列計年度",IF($E$2&gt;M492,"X
已過審核範圍","V"))))</f>
        <v/>
      </c>
      <c r="O492" s="209"/>
      <c r="P492" s="211" t="str">
        <f t="shared" ref="P492" si="831">IF(N492="X
未達首次列計年度",0,IF(N492="X
已過審核範圍",0,IF(N492="X",0,IF(N492="","",IF(O492&lt;&gt;"",O492,I492)))))</f>
        <v/>
      </c>
      <c r="Q492" s="213"/>
    </row>
    <row r="493" spans="2:17" ht="13.95" customHeight="1" x14ac:dyDescent="0.3">
      <c r="B493" s="217" t="str">
        <f t="shared" ref="B493:B497" si="832">B492</f>
        <v/>
      </c>
      <c r="C493" s="220"/>
      <c r="D493" s="223"/>
      <c r="E493" s="223"/>
      <c r="F493" s="128"/>
      <c r="G493" s="57" t="str" cm="1">
        <f t="array" ref="G493">IFERROR(INDEX(對照用!$B$1:$D$103,SMALL(IF(對照用!$B$1:$B$103=E492,ROW(對照用!$B$1:$B$103),"X"),MOD(ROW(),6)+1),3),"")</f>
        <v/>
      </c>
      <c r="H493" s="12"/>
      <c r="I493" s="228"/>
      <c r="J493" s="223"/>
      <c r="K493" s="231"/>
      <c r="L493" s="161"/>
      <c r="M493" s="142"/>
      <c r="N493" s="142" t="str">
        <f t="shared" ref="N493" si="833">IF(L492="","",IF(L492="X","X",IF($E$2&lt;L492,"X
未達首次列計年度",IF($E$2&gt;M492,"X
已過審核範圍","V"))))</f>
        <v/>
      </c>
      <c r="O493" s="145"/>
      <c r="P493" s="110"/>
      <c r="Q493" s="214"/>
    </row>
    <row r="494" spans="2:17" ht="13.95" customHeight="1" x14ac:dyDescent="0.3">
      <c r="B494" s="217" t="str">
        <f t="shared" si="832"/>
        <v/>
      </c>
      <c r="C494" s="220"/>
      <c r="D494" s="223"/>
      <c r="E494" s="223"/>
      <c r="F494" s="128"/>
      <c r="G494" s="57" t="str" cm="1">
        <f t="array" ref="G494">IFERROR(INDEX(對照用!$B$1:$D$103,SMALL(IF(對照用!$B$1:$B$103=E492,ROW(對照用!$B$1:$B$103),"X"),MOD(ROW(),6)+1),3),"")</f>
        <v/>
      </c>
      <c r="H494" s="12"/>
      <c r="I494" s="228"/>
      <c r="J494" s="223"/>
      <c r="K494" s="231"/>
      <c r="L494" s="161"/>
      <c r="M494" s="142"/>
      <c r="N494" s="142" t="str">
        <f t="shared" ref="N494" si="834">IF(L492="","",IF(L492="X","X",IF($E$2&lt;L492,"X
未達首次列計年度",IF($E$2&gt;M492,"X
已過審核範圍","V"))))</f>
        <v/>
      </c>
      <c r="O494" s="145"/>
      <c r="P494" s="110"/>
      <c r="Q494" s="214"/>
    </row>
    <row r="495" spans="2:17" ht="13.95" customHeight="1" x14ac:dyDescent="0.3">
      <c r="B495" s="217" t="str">
        <f t="shared" si="832"/>
        <v/>
      </c>
      <c r="C495" s="220"/>
      <c r="D495" s="223"/>
      <c r="E495" s="223"/>
      <c r="F495" s="128"/>
      <c r="G495" s="57" t="str" cm="1">
        <f t="array" ref="G495">IFERROR(INDEX(對照用!$B$1:$D$103,SMALL(IF(對照用!$B$1:$B$103=E492,ROW(對照用!$B$1:$B$103),"X"),MOD(ROW(),6)+1),3),"")</f>
        <v/>
      </c>
      <c r="H495" s="12"/>
      <c r="I495" s="228"/>
      <c r="J495" s="223"/>
      <c r="K495" s="231"/>
      <c r="L495" s="161"/>
      <c r="M495" s="142"/>
      <c r="N495" s="142" t="str">
        <f t="shared" ref="N495" si="835">IF(L492="","",IF(L492="X","X",IF($E$2&lt;L492,"X
未達首次列計年度",IF($E$2&gt;M492,"X
已過審核範圍","V"))))</f>
        <v/>
      </c>
      <c r="O495" s="145"/>
      <c r="P495" s="110"/>
      <c r="Q495" s="214"/>
    </row>
    <row r="496" spans="2:17" ht="13.95" customHeight="1" x14ac:dyDescent="0.3">
      <c r="B496" s="217" t="str">
        <f t="shared" si="832"/>
        <v/>
      </c>
      <c r="C496" s="220"/>
      <c r="D496" s="223"/>
      <c r="E496" s="223"/>
      <c r="F496" s="128"/>
      <c r="G496" s="57" t="str" cm="1">
        <f t="array" ref="G496">IFERROR(INDEX(對照用!$B$1:$D$103,SMALL(IF(對照用!$B$1:$B$103=E492,ROW(對照用!$B$1:$B$103),"X"),MOD(ROW(),6)+1),3),"")</f>
        <v/>
      </c>
      <c r="H496" s="12"/>
      <c r="I496" s="228"/>
      <c r="J496" s="223"/>
      <c r="K496" s="231"/>
      <c r="L496" s="161"/>
      <c r="M496" s="142"/>
      <c r="N496" s="142" t="str">
        <f t="shared" ref="N496" si="836">IF(L492="","",IF(L492="X","X",IF($E$2&lt;L492,"X
未達首次列計年度",IF($E$2&gt;M492,"X
已過審核範圍","V"))))</f>
        <v/>
      </c>
      <c r="O496" s="145"/>
      <c r="P496" s="110"/>
      <c r="Q496" s="214"/>
    </row>
    <row r="497" spans="2:17" ht="13.95" customHeight="1" thickBot="1" x14ac:dyDescent="0.35">
      <c r="B497" s="218" t="str">
        <f t="shared" si="832"/>
        <v/>
      </c>
      <c r="C497" s="221"/>
      <c r="D497" s="224"/>
      <c r="E497" s="224"/>
      <c r="F497" s="226"/>
      <c r="G497" s="58" t="str" cm="1">
        <f t="array" ref="G497">IFERROR(INDEX(對照用!$B$1:$D$103,SMALL(IF(對照用!$B$1:$B$103=E492,ROW(對照用!$B$1:$B$103),"X"),MOD(ROW(),6)+1),3),"")</f>
        <v/>
      </c>
      <c r="H497" s="13"/>
      <c r="I497" s="229"/>
      <c r="J497" s="224"/>
      <c r="K497" s="232"/>
      <c r="L497" s="234"/>
      <c r="M497" s="208"/>
      <c r="N497" s="208" t="str">
        <f t="shared" ref="N497" si="837">IF(L492="","",IF(L492="X","X",IF($E$2&lt;L492,"X
未達首次列計年度",IF($E$2&gt;M492,"X
已過審核範圍","V"))))</f>
        <v/>
      </c>
      <c r="O497" s="210"/>
      <c r="P497" s="212"/>
      <c r="Q497" s="215"/>
    </row>
    <row r="498" spans="2:17" ht="13.95" customHeight="1" x14ac:dyDescent="0.3">
      <c r="B498" s="216" t="str">
        <f t="shared" ref="B498" si="838">IF(E498&lt;&gt;"",B492+1,"")</f>
        <v/>
      </c>
      <c r="C498" s="219" t="str">
        <f t="shared" ref="C498" si="839">IF(D498&lt;&gt;"",IF(D498&lt;$E$2,"舊","當"),"")</f>
        <v/>
      </c>
      <c r="D498" s="222"/>
      <c r="E498" s="222"/>
      <c r="F498" s="225" t="str">
        <f>_xlfn.IFNA(VLOOKUP(E498,對照用!$B:$C,2,0)," ")</f>
        <v xml:space="preserve"> </v>
      </c>
      <c r="G498" s="56" t="str" cm="1">
        <f t="array" ref="G498">IFERROR(INDEX(對照用!$B$1:$D$103,SMALL(IF(對照用!$B$1:$B$103=E498,ROW(對照用!$B$1:$B$103),"X"),MOD(ROW(),6)+1),3),"")</f>
        <v/>
      </c>
      <c r="H498" s="11"/>
      <c r="I498" s="227"/>
      <c r="J498" s="222"/>
      <c r="K498" s="230"/>
      <c r="L498" s="233"/>
      <c r="M498" s="207" t="str">
        <f t="shared" ref="M498" si="840">IF(L498="X","X",IF(L498&lt;&gt;0,L498+9,""))</f>
        <v/>
      </c>
      <c r="N498" s="207" t="str">
        <f t="shared" ref="N498" si="841">IF(L498="","",IF(L498="X","X",IF($E$2&lt;L498,"X
未達首次列計年度",IF($E$2&gt;M498,"X
已過審核範圍","V"))))</f>
        <v/>
      </c>
      <c r="O498" s="209"/>
      <c r="P498" s="211" t="str">
        <f t="shared" ref="P498" si="842">IF(N498="X
未達首次列計年度",0,IF(N498="X
已過審核範圍",0,IF(N498="X",0,IF(N498="","",IF(O498&lt;&gt;"",O498,I498)))))</f>
        <v/>
      </c>
      <c r="Q498" s="213"/>
    </row>
    <row r="499" spans="2:17" ht="13.95" customHeight="1" x14ac:dyDescent="0.3">
      <c r="B499" s="217" t="str">
        <f t="shared" ref="B499:B503" si="843">B498</f>
        <v/>
      </c>
      <c r="C499" s="220"/>
      <c r="D499" s="223"/>
      <c r="E499" s="223"/>
      <c r="F499" s="128"/>
      <c r="G499" s="57" t="str" cm="1">
        <f t="array" ref="G499">IFERROR(INDEX(對照用!$B$1:$D$103,SMALL(IF(對照用!$B$1:$B$103=E498,ROW(對照用!$B$1:$B$103),"X"),MOD(ROW(),6)+1),3),"")</f>
        <v/>
      </c>
      <c r="H499" s="12"/>
      <c r="I499" s="228"/>
      <c r="J499" s="223"/>
      <c r="K499" s="231"/>
      <c r="L499" s="161"/>
      <c r="M499" s="142"/>
      <c r="N499" s="142" t="str">
        <f t="shared" ref="N499" si="844">IF(L498="","",IF(L498="X","X",IF($E$2&lt;L498,"X
未達首次列計年度",IF($E$2&gt;M498,"X
已過審核範圍","V"))))</f>
        <v/>
      </c>
      <c r="O499" s="145"/>
      <c r="P499" s="110"/>
      <c r="Q499" s="214"/>
    </row>
    <row r="500" spans="2:17" ht="13.95" customHeight="1" x14ac:dyDescent="0.3">
      <c r="B500" s="217" t="str">
        <f t="shared" si="843"/>
        <v/>
      </c>
      <c r="C500" s="220"/>
      <c r="D500" s="223"/>
      <c r="E500" s="223"/>
      <c r="F500" s="128"/>
      <c r="G500" s="57" t="str" cm="1">
        <f t="array" ref="G500">IFERROR(INDEX(對照用!$B$1:$D$103,SMALL(IF(對照用!$B$1:$B$103=E498,ROW(對照用!$B$1:$B$103),"X"),MOD(ROW(),6)+1),3),"")</f>
        <v/>
      </c>
      <c r="H500" s="12"/>
      <c r="I500" s="228"/>
      <c r="J500" s="223"/>
      <c r="K500" s="231"/>
      <c r="L500" s="161"/>
      <c r="M500" s="142"/>
      <c r="N500" s="142" t="str">
        <f t="shared" ref="N500" si="845">IF(L498="","",IF(L498="X","X",IF($E$2&lt;L498,"X
未達首次列計年度",IF($E$2&gt;M498,"X
已過審核範圍","V"))))</f>
        <v/>
      </c>
      <c r="O500" s="145"/>
      <c r="P500" s="110"/>
      <c r="Q500" s="214"/>
    </row>
    <row r="501" spans="2:17" ht="13.95" customHeight="1" x14ac:dyDescent="0.3">
      <c r="B501" s="217" t="str">
        <f t="shared" si="843"/>
        <v/>
      </c>
      <c r="C501" s="220"/>
      <c r="D501" s="223"/>
      <c r="E501" s="223"/>
      <c r="F501" s="128"/>
      <c r="G501" s="57" t="str" cm="1">
        <f t="array" ref="G501">IFERROR(INDEX(對照用!$B$1:$D$103,SMALL(IF(對照用!$B$1:$B$103=E498,ROW(對照用!$B$1:$B$103),"X"),MOD(ROW(),6)+1),3),"")</f>
        <v/>
      </c>
      <c r="H501" s="12"/>
      <c r="I501" s="228"/>
      <c r="J501" s="223"/>
      <c r="K501" s="231"/>
      <c r="L501" s="161"/>
      <c r="M501" s="142"/>
      <c r="N501" s="142" t="str">
        <f t="shared" ref="N501" si="846">IF(L498="","",IF(L498="X","X",IF($E$2&lt;L498,"X
未達首次列計年度",IF($E$2&gt;M498,"X
已過審核範圍","V"))))</f>
        <v/>
      </c>
      <c r="O501" s="145"/>
      <c r="P501" s="110"/>
      <c r="Q501" s="214"/>
    </row>
    <row r="502" spans="2:17" ht="13.95" customHeight="1" x14ac:dyDescent="0.3">
      <c r="B502" s="217" t="str">
        <f t="shared" si="843"/>
        <v/>
      </c>
      <c r="C502" s="220"/>
      <c r="D502" s="223"/>
      <c r="E502" s="223"/>
      <c r="F502" s="128"/>
      <c r="G502" s="57" t="str" cm="1">
        <f t="array" ref="G502">IFERROR(INDEX(對照用!$B$1:$D$103,SMALL(IF(對照用!$B$1:$B$103=E498,ROW(對照用!$B$1:$B$103),"X"),MOD(ROW(),6)+1),3),"")</f>
        <v/>
      </c>
      <c r="H502" s="12"/>
      <c r="I502" s="228"/>
      <c r="J502" s="223"/>
      <c r="K502" s="231"/>
      <c r="L502" s="161"/>
      <c r="M502" s="142"/>
      <c r="N502" s="142" t="str">
        <f t="shared" ref="N502" si="847">IF(L498="","",IF(L498="X","X",IF($E$2&lt;L498,"X
未達首次列計年度",IF($E$2&gt;M498,"X
已過審核範圍","V"))))</f>
        <v/>
      </c>
      <c r="O502" s="145"/>
      <c r="P502" s="110"/>
      <c r="Q502" s="214"/>
    </row>
    <row r="503" spans="2:17" ht="13.95" customHeight="1" thickBot="1" x14ac:dyDescent="0.35">
      <c r="B503" s="218" t="str">
        <f t="shared" si="843"/>
        <v/>
      </c>
      <c r="C503" s="221"/>
      <c r="D503" s="224"/>
      <c r="E503" s="224"/>
      <c r="F503" s="226"/>
      <c r="G503" s="58" t="str" cm="1">
        <f t="array" ref="G503">IFERROR(INDEX(對照用!$B$1:$D$103,SMALL(IF(對照用!$B$1:$B$103=E498,ROW(對照用!$B$1:$B$103),"X"),MOD(ROW(),6)+1),3),"")</f>
        <v/>
      </c>
      <c r="H503" s="13"/>
      <c r="I503" s="229"/>
      <c r="J503" s="224"/>
      <c r="K503" s="232"/>
      <c r="L503" s="234"/>
      <c r="M503" s="208"/>
      <c r="N503" s="208" t="str">
        <f t="shared" ref="N503" si="848">IF(L498="","",IF(L498="X","X",IF($E$2&lt;L498,"X
未達首次列計年度",IF($E$2&gt;M498,"X
已過審核範圍","V"))))</f>
        <v/>
      </c>
      <c r="O503" s="210"/>
      <c r="P503" s="212"/>
      <c r="Q503" s="215"/>
    </row>
    <row r="504" spans="2:17" ht="13.95" customHeight="1" x14ac:dyDescent="0.3">
      <c r="B504" s="216" t="str">
        <f t="shared" ref="B504" si="849">IF(E504&lt;&gt;"",B498+1,"")</f>
        <v/>
      </c>
      <c r="C504" s="219" t="str">
        <f t="shared" ref="C504" si="850">IF(D504&lt;&gt;"",IF(D504&lt;$E$2,"舊","當"),"")</f>
        <v/>
      </c>
      <c r="D504" s="222"/>
      <c r="E504" s="222"/>
      <c r="F504" s="225" t="str">
        <f>_xlfn.IFNA(VLOOKUP(E504,對照用!$B:$C,2,0)," ")</f>
        <v xml:space="preserve"> </v>
      </c>
      <c r="G504" s="56" t="str" cm="1">
        <f t="array" ref="G504">IFERROR(INDEX(對照用!$B$1:$D$103,SMALL(IF(對照用!$B$1:$B$103=E504,ROW(對照用!$B$1:$B$103),"X"),MOD(ROW(),6)+1),3),"")</f>
        <v/>
      </c>
      <c r="H504" s="11"/>
      <c r="I504" s="227"/>
      <c r="J504" s="222"/>
      <c r="K504" s="230"/>
      <c r="L504" s="233"/>
      <c r="M504" s="207" t="str">
        <f t="shared" ref="M504" si="851">IF(L504="X","X",IF(L504&lt;&gt;0,L504+9,""))</f>
        <v/>
      </c>
      <c r="N504" s="207" t="str">
        <f t="shared" ref="N504" si="852">IF(L504="","",IF(L504="X","X",IF($E$2&lt;L504,"X
未達首次列計年度",IF($E$2&gt;M504,"X
已過審核範圍","V"))))</f>
        <v/>
      </c>
      <c r="O504" s="209"/>
      <c r="P504" s="211" t="str">
        <f t="shared" ref="P504" si="853">IF(N504="X
未達首次列計年度",0,IF(N504="X
已過審核範圍",0,IF(N504="X",0,IF(N504="","",IF(O504&lt;&gt;"",O504,I504)))))</f>
        <v/>
      </c>
      <c r="Q504" s="213"/>
    </row>
    <row r="505" spans="2:17" ht="13.95" customHeight="1" x14ac:dyDescent="0.3">
      <c r="B505" s="217" t="str">
        <f t="shared" ref="B505:B509" si="854">B504</f>
        <v/>
      </c>
      <c r="C505" s="220"/>
      <c r="D505" s="223"/>
      <c r="E505" s="223"/>
      <c r="F505" s="128"/>
      <c r="G505" s="57" t="str" cm="1">
        <f t="array" ref="G505">IFERROR(INDEX(對照用!$B$1:$D$103,SMALL(IF(對照用!$B$1:$B$103=E504,ROW(對照用!$B$1:$B$103),"X"),MOD(ROW(),6)+1),3),"")</f>
        <v/>
      </c>
      <c r="H505" s="12"/>
      <c r="I505" s="228"/>
      <c r="J505" s="223"/>
      <c r="K505" s="231"/>
      <c r="L505" s="161"/>
      <c r="M505" s="142"/>
      <c r="N505" s="142" t="str">
        <f t="shared" ref="N505" si="855">IF(L504="","",IF(L504="X","X",IF($E$2&lt;L504,"X
未達首次列計年度",IF($E$2&gt;M504,"X
已過審核範圍","V"))))</f>
        <v/>
      </c>
      <c r="O505" s="145"/>
      <c r="P505" s="110"/>
      <c r="Q505" s="214"/>
    </row>
    <row r="506" spans="2:17" ht="13.95" customHeight="1" x14ac:dyDescent="0.3">
      <c r="B506" s="217" t="str">
        <f t="shared" si="854"/>
        <v/>
      </c>
      <c r="C506" s="220"/>
      <c r="D506" s="223"/>
      <c r="E506" s="223"/>
      <c r="F506" s="128"/>
      <c r="G506" s="57" t="str" cm="1">
        <f t="array" ref="G506">IFERROR(INDEX(對照用!$B$1:$D$103,SMALL(IF(對照用!$B$1:$B$103=E504,ROW(對照用!$B$1:$B$103),"X"),MOD(ROW(),6)+1),3),"")</f>
        <v/>
      </c>
      <c r="H506" s="12"/>
      <c r="I506" s="228"/>
      <c r="J506" s="223"/>
      <c r="K506" s="231"/>
      <c r="L506" s="161"/>
      <c r="M506" s="142"/>
      <c r="N506" s="142" t="str">
        <f t="shared" ref="N506" si="856">IF(L504="","",IF(L504="X","X",IF($E$2&lt;L504,"X
未達首次列計年度",IF($E$2&gt;M504,"X
已過審核範圍","V"))))</f>
        <v/>
      </c>
      <c r="O506" s="145"/>
      <c r="P506" s="110"/>
      <c r="Q506" s="214"/>
    </row>
    <row r="507" spans="2:17" ht="13.95" customHeight="1" x14ac:dyDescent="0.3">
      <c r="B507" s="217" t="str">
        <f t="shared" si="854"/>
        <v/>
      </c>
      <c r="C507" s="220"/>
      <c r="D507" s="223"/>
      <c r="E507" s="223"/>
      <c r="F507" s="128"/>
      <c r="G507" s="57" t="str" cm="1">
        <f t="array" ref="G507">IFERROR(INDEX(對照用!$B$1:$D$103,SMALL(IF(對照用!$B$1:$B$103=E504,ROW(對照用!$B$1:$B$103),"X"),MOD(ROW(),6)+1),3),"")</f>
        <v/>
      </c>
      <c r="H507" s="12"/>
      <c r="I507" s="228"/>
      <c r="J507" s="223"/>
      <c r="K507" s="231"/>
      <c r="L507" s="161"/>
      <c r="M507" s="142"/>
      <c r="N507" s="142" t="str">
        <f t="shared" ref="N507" si="857">IF(L504="","",IF(L504="X","X",IF($E$2&lt;L504,"X
未達首次列計年度",IF($E$2&gt;M504,"X
已過審核範圍","V"))))</f>
        <v/>
      </c>
      <c r="O507" s="145"/>
      <c r="P507" s="110"/>
      <c r="Q507" s="214"/>
    </row>
    <row r="508" spans="2:17" ht="13.95" customHeight="1" x14ac:dyDescent="0.3">
      <c r="B508" s="217" t="str">
        <f t="shared" si="854"/>
        <v/>
      </c>
      <c r="C508" s="220"/>
      <c r="D508" s="223"/>
      <c r="E508" s="223"/>
      <c r="F508" s="128"/>
      <c r="G508" s="57" t="str" cm="1">
        <f t="array" ref="G508">IFERROR(INDEX(對照用!$B$1:$D$103,SMALL(IF(對照用!$B$1:$B$103=E504,ROW(對照用!$B$1:$B$103),"X"),MOD(ROW(),6)+1),3),"")</f>
        <v/>
      </c>
      <c r="H508" s="12"/>
      <c r="I508" s="228"/>
      <c r="J508" s="223"/>
      <c r="K508" s="231"/>
      <c r="L508" s="161"/>
      <c r="M508" s="142"/>
      <c r="N508" s="142" t="str">
        <f t="shared" ref="N508" si="858">IF(L504="","",IF(L504="X","X",IF($E$2&lt;L504,"X
未達首次列計年度",IF($E$2&gt;M504,"X
已過審核範圍","V"))))</f>
        <v/>
      </c>
      <c r="O508" s="145"/>
      <c r="P508" s="110"/>
      <c r="Q508" s="214"/>
    </row>
    <row r="509" spans="2:17" ht="13.95" customHeight="1" thickBot="1" x14ac:dyDescent="0.35">
      <c r="B509" s="218" t="str">
        <f t="shared" si="854"/>
        <v/>
      </c>
      <c r="C509" s="221"/>
      <c r="D509" s="224"/>
      <c r="E509" s="224"/>
      <c r="F509" s="226"/>
      <c r="G509" s="58" t="str" cm="1">
        <f t="array" ref="G509">IFERROR(INDEX(對照用!$B$1:$D$103,SMALL(IF(對照用!$B$1:$B$103=E504,ROW(對照用!$B$1:$B$103),"X"),MOD(ROW(),6)+1),3),"")</f>
        <v/>
      </c>
      <c r="H509" s="13"/>
      <c r="I509" s="229"/>
      <c r="J509" s="224"/>
      <c r="K509" s="232"/>
      <c r="L509" s="234"/>
      <c r="M509" s="208"/>
      <c r="N509" s="208" t="str">
        <f t="shared" ref="N509" si="859">IF(L504="","",IF(L504="X","X",IF($E$2&lt;L504,"X
未達首次列計年度",IF($E$2&gt;M504,"X
已過審核範圍","V"))))</f>
        <v/>
      </c>
      <c r="O509" s="210"/>
      <c r="P509" s="212"/>
      <c r="Q509" s="215"/>
    </row>
    <row r="510" spans="2:17" ht="13.95" customHeight="1" x14ac:dyDescent="0.3">
      <c r="B510" s="216" t="str">
        <f t="shared" ref="B510" si="860">IF(E510&lt;&gt;"",B504+1,"")</f>
        <v/>
      </c>
      <c r="C510" s="219" t="str">
        <f t="shared" ref="C510" si="861">IF(D510&lt;&gt;"",IF(D510&lt;$E$2,"舊","當"),"")</f>
        <v/>
      </c>
      <c r="D510" s="222"/>
      <c r="E510" s="222"/>
      <c r="F510" s="225" t="str">
        <f>_xlfn.IFNA(VLOOKUP(E510,對照用!$B:$C,2,0)," ")</f>
        <v xml:space="preserve"> </v>
      </c>
      <c r="G510" s="56" t="str" cm="1">
        <f t="array" ref="G510">IFERROR(INDEX(對照用!$B$1:$D$103,SMALL(IF(對照用!$B$1:$B$103=E510,ROW(對照用!$B$1:$B$103),"X"),MOD(ROW(),6)+1),3),"")</f>
        <v/>
      </c>
      <c r="H510" s="11"/>
      <c r="I510" s="227"/>
      <c r="J510" s="222"/>
      <c r="K510" s="230"/>
      <c r="L510" s="233"/>
      <c r="M510" s="207" t="str">
        <f t="shared" ref="M510" si="862">IF(L510="X","X",IF(L510&lt;&gt;0,L510+9,""))</f>
        <v/>
      </c>
      <c r="N510" s="207" t="str">
        <f t="shared" ref="N510" si="863">IF(L510="","",IF(L510="X","X",IF($E$2&lt;L510,"X
未達首次列計年度",IF($E$2&gt;M510,"X
已過審核範圍","V"))))</f>
        <v/>
      </c>
      <c r="O510" s="209"/>
      <c r="P510" s="211" t="str">
        <f t="shared" ref="P510" si="864">IF(N510="X
未達首次列計年度",0,IF(N510="X
已過審核範圍",0,IF(N510="X",0,IF(N510="","",IF(O510&lt;&gt;"",O510,I510)))))</f>
        <v/>
      </c>
      <c r="Q510" s="213"/>
    </row>
    <row r="511" spans="2:17" ht="13.95" customHeight="1" x14ac:dyDescent="0.3">
      <c r="B511" s="217" t="str">
        <f t="shared" ref="B511:B515" si="865">B510</f>
        <v/>
      </c>
      <c r="C511" s="220"/>
      <c r="D511" s="223"/>
      <c r="E511" s="223"/>
      <c r="F511" s="128"/>
      <c r="G511" s="57" t="str" cm="1">
        <f t="array" ref="G511">IFERROR(INDEX(對照用!$B$1:$D$103,SMALL(IF(對照用!$B$1:$B$103=E510,ROW(對照用!$B$1:$B$103),"X"),MOD(ROW(),6)+1),3),"")</f>
        <v/>
      </c>
      <c r="H511" s="12"/>
      <c r="I511" s="228"/>
      <c r="J511" s="223"/>
      <c r="K511" s="231"/>
      <c r="L511" s="161"/>
      <c r="M511" s="142"/>
      <c r="N511" s="142" t="str">
        <f t="shared" ref="N511" si="866">IF(L510="","",IF(L510="X","X",IF($E$2&lt;L510,"X
未達首次列計年度",IF($E$2&gt;M510,"X
已過審核範圍","V"))))</f>
        <v/>
      </c>
      <c r="O511" s="145"/>
      <c r="P511" s="110"/>
      <c r="Q511" s="214"/>
    </row>
    <row r="512" spans="2:17" ht="13.95" customHeight="1" x14ac:dyDescent="0.3">
      <c r="B512" s="217" t="str">
        <f t="shared" si="865"/>
        <v/>
      </c>
      <c r="C512" s="220"/>
      <c r="D512" s="223"/>
      <c r="E512" s="223"/>
      <c r="F512" s="128"/>
      <c r="G512" s="57" t="str" cm="1">
        <f t="array" ref="G512">IFERROR(INDEX(對照用!$B$1:$D$103,SMALL(IF(對照用!$B$1:$B$103=E510,ROW(對照用!$B$1:$B$103),"X"),MOD(ROW(),6)+1),3),"")</f>
        <v/>
      </c>
      <c r="H512" s="12"/>
      <c r="I512" s="228"/>
      <c r="J512" s="223"/>
      <c r="K512" s="231"/>
      <c r="L512" s="161"/>
      <c r="M512" s="142"/>
      <c r="N512" s="142" t="str">
        <f t="shared" ref="N512" si="867">IF(L510="","",IF(L510="X","X",IF($E$2&lt;L510,"X
未達首次列計年度",IF($E$2&gt;M510,"X
已過審核範圍","V"))))</f>
        <v/>
      </c>
      <c r="O512" s="145"/>
      <c r="P512" s="110"/>
      <c r="Q512" s="214"/>
    </row>
    <row r="513" spans="2:17" ht="13.95" customHeight="1" x14ac:dyDescent="0.3">
      <c r="B513" s="217" t="str">
        <f t="shared" si="865"/>
        <v/>
      </c>
      <c r="C513" s="220"/>
      <c r="D513" s="223"/>
      <c r="E513" s="223"/>
      <c r="F513" s="128"/>
      <c r="G513" s="57" t="str" cm="1">
        <f t="array" ref="G513">IFERROR(INDEX(對照用!$B$1:$D$103,SMALL(IF(對照用!$B$1:$B$103=E510,ROW(對照用!$B$1:$B$103),"X"),MOD(ROW(),6)+1),3),"")</f>
        <v/>
      </c>
      <c r="H513" s="12"/>
      <c r="I513" s="228"/>
      <c r="J513" s="223"/>
      <c r="K513" s="231"/>
      <c r="L513" s="161"/>
      <c r="M513" s="142"/>
      <c r="N513" s="142" t="str">
        <f t="shared" ref="N513" si="868">IF(L510="","",IF(L510="X","X",IF($E$2&lt;L510,"X
未達首次列計年度",IF($E$2&gt;M510,"X
已過審核範圍","V"))))</f>
        <v/>
      </c>
      <c r="O513" s="145"/>
      <c r="P513" s="110"/>
      <c r="Q513" s="214"/>
    </row>
    <row r="514" spans="2:17" ht="13.95" customHeight="1" x14ac:dyDescent="0.3">
      <c r="B514" s="217" t="str">
        <f t="shared" si="865"/>
        <v/>
      </c>
      <c r="C514" s="220"/>
      <c r="D514" s="223"/>
      <c r="E514" s="223"/>
      <c r="F514" s="128"/>
      <c r="G514" s="57" t="str" cm="1">
        <f t="array" ref="G514">IFERROR(INDEX(對照用!$B$1:$D$103,SMALL(IF(對照用!$B$1:$B$103=E510,ROW(對照用!$B$1:$B$103),"X"),MOD(ROW(),6)+1),3),"")</f>
        <v/>
      </c>
      <c r="H514" s="12"/>
      <c r="I514" s="228"/>
      <c r="J514" s="223"/>
      <c r="K514" s="231"/>
      <c r="L514" s="161"/>
      <c r="M514" s="142"/>
      <c r="N514" s="142" t="str">
        <f t="shared" ref="N514" si="869">IF(L510="","",IF(L510="X","X",IF($E$2&lt;L510,"X
未達首次列計年度",IF($E$2&gt;M510,"X
已過審核範圍","V"))))</f>
        <v/>
      </c>
      <c r="O514" s="145"/>
      <c r="P514" s="110"/>
      <c r="Q514" s="214"/>
    </row>
    <row r="515" spans="2:17" ht="13.95" customHeight="1" thickBot="1" x14ac:dyDescent="0.35">
      <c r="B515" s="218" t="str">
        <f t="shared" si="865"/>
        <v/>
      </c>
      <c r="C515" s="221"/>
      <c r="D515" s="224"/>
      <c r="E515" s="224"/>
      <c r="F515" s="226"/>
      <c r="G515" s="58" t="str" cm="1">
        <f t="array" ref="G515">IFERROR(INDEX(對照用!$B$1:$D$103,SMALL(IF(對照用!$B$1:$B$103=E510,ROW(對照用!$B$1:$B$103),"X"),MOD(ROW(),6)+1),3),"")</f>
        <v/>
      </c>
      <c r="H515" s="13"/>
      <c r="I515" s="229"/>
      <c r="J515" s="224"/>
      <c r="K515" s="232"/>
      <c r="L515" s="234"/>
      <c r="M515" s="208"/>
      <c r="N515" s="208" t="str">
        <f t="shared" ref="N515" si="870">IF(L510="","",IF(L510="X","X",IF($E$2&lt;L510,"X
未達首次列計年度",IF($E$2&gt;M510,"X
已過審核範圍","V"))))</f>
        <v/>
      </c>
      <c r="O515" s="210"/>
      <c r="P515" s="212"/>
      <c r="Q515" s="215"/>
    </row>
    <row r="516" spans="2:17" ht="13.95" customHeight="1" x14ac:dyDescent="0.3">
      <c r="B516" s="216" t="str">
        <f t="shared" ref="B516" si="871">IF(E516&lt;&gt;"",B510+1,"")</f>
        <v/>
      </c>
      <c r="C516" s="219" t="str">
        <f t="shared" ref="C516" si="872">IF(D516&lt;&gt;"",IF(D516&lt;$E$2,"舊","當"),"")</f>
        <v/>
      </c>
      <c r="D516" s="222"/>
      <c r="E516" s="222"/>
      <c r="F516" s="225" t="str">
        <f>_xlfn.IFNA(VLOOKUP(E516,對照用!$B:$C,2,0)," ")</f>
        <v xml:space="preserve"> </v>
      </c>
      <c r="G516" s="56" t="str" cm="1">
        <f t="array" ref="G516">IFERROR(INDEX(對照用!$B$1:$D$103,SMALL(IF(對照用!$B$1:$B$103=E516,ROW(對照用!$B$1:$B$103),"X"),MOD(ROW(),6)+1),3),"")</f>
        <v/>
      </c>
      <c r="H516" s="11"/>
      <c r="I516" s="227"/>
      <c r="J516" s="222"/>
      <c r="K516" s="230"/>
      <c r="L516" s="233"/>
      <c r="M516" s="207" t="str">
        <f t="shared" ref="M516" si="873">IF(L516="X","X",IF(L516&lt;&gt;0,L516+9,""))</f>
        <v/>
      </c>
      <c r="N516" s="207" t="str">
        <f t="shared" ref="N516" si="874">IF(L516="","",IF(L516="X","X",IF($E$2&lt;L516,"X
未達首次列計年度",IF($E$2&gt;M516,"X
已過審核範圍","V"))))</f>
        <v/>
      </c>
      <c r="O516" s="209"/>
      <c r="P516" s="211" t="str">
        <f t="shared" ref="P516" si="875">IF(N516="X
未達首次列計年度",0,IF(N516="X
已過審核範圍",0,IF(N516="X",0,IF(N516="","",IF(O516&lt;&gt;"",O516,I516)))))</f>
        <v/>
      </c>
      <c r="Q516" s="213"/>
    </row>
    <row r="517" spans="2:17" ht="13.95" customHeight="1" x14ac:dyDescent="0.3">
      <c r="B517" s="217" t="str">
        <f t="shared" ref="B517:B521" si="876">B516</f>
        <v/>
      </c>
      <c r="C517" s="220"/>
      <c r="D517" s="223"/>
      <c r="E517" s="223"/>
      <c r="F517" s="128"/>
      <c r="G517" s="57" t="str" cm="1">
        <f t="array" ref="G517">IFERROR(INDEX(對照用!$B$1:$D$103,SMALL(IF(對照用!$B$1:$B$103=E516,ROW(對照用!$B$1:$B$103),"X"),MOD(ROW(),6)+1),3),"")</f>
        <v/>
      </c>
      <c r="H517" s="12"/>
      <c r="I517" s="228"/>
      <c r="J517" s="223"/>
      <c r="K517" s="231"/>
      <c r="L517" s="161"/>
      <c r="M517" s="142"/>
      <c r="N517" s="142" t="str">
        <f t="shared" ref="N517" si="877">IF(L516="","",IF(L516="X","X",IF($E$2&lt;L516,"X
未達首次列計年度",IF($E$2&gt;M516,"X
已過審核範圍","V"))))</f>
        <v/>
      </c>
      <c r="O517" s="145"/>
      <c r="P517" s="110"/>
      <c r="Q517" s="214"/>
    </row>
    <row r="518" spans="2:17" ht="13.95" customHeight="1" x14ac:dyDescent="0.3">
      <c r="B518" s="217" t="str">
        <f t="shared" si="876"/>
        <v/>
      </c>
      <c r="C518" s="220"/>
      <c r="D518" s="223"/>
      <c r="E518" s="223"/>
      <c r="F518" s="128"/>
      <c r="G518" s="57" t="str" cm="1">
        <f t="array" ref="G518">IFERROR(INDEX(對照用!$B$1:$D$103,SMALL(IF(對照用!$B$1:$B$103=E516,ROW(對照用!$B$1:$B$103),"X"),MOD(ROW(),6)+1),3),"")</f>
        <v/>
      </c>
      <c r="H518" s="12"/>
      <c r="I518" s="228"/>
      <c r="J518" s="223"/>
      <c r="K518" s="231"/>
      <c r="L518" s="161"/>
      <c r="M518" s="142"/>
      <c r="N518" s="142" t="str">
        <f t="shared" ref="N518" si="878">IF(L516="","",IF(L516="X","X",IF($E$2&lt;L516,"X
未達首次列計年度",IF($E$2&gt;M516,"X
已過審核範圍","V"))))</f>
        <v/>
      </c>
      <c r="O518" s="145"/>
      <c r="P518" s="110"/>
      <c r="Q518" s="214"/>
    </row>
    <row r="519" spans="2:17" ht="13.95" customHeight="1" x14ac:dyDescent="0.3">
      <c r="B519" s="217" t="str">
        <f t="shared" si="876"/>
        <v/>
      </c>
      <c r="C519" s="220"/>
      <c r="D519" s="223"/>
      <c r="E519" s="223"/>
      <c r="F519" s="128"/>
      <c r="G519" s="57" t="str" cm="1">
        <f t="array" ref="G519">IFERROR(INDEX(對照用!$B$1:$D$103,SMALL(IF(對照用!$B$1:$B$103=E516,ROW(對照用!$B$1:$B$103),"X"),MOD(ROW(),6)+1),3),"")</f>
        <v/>
      </c>
      <c r="H519" s="12"/>
      <c r="I519" s="228"/>
      <c r="J519" s="223"/>
      <c r="K519" s="231"/>
      <c r="L519" s="161"/>
      <c r="M519" s="142"/>
      <c r="N519" s="142" t="str">
        <f t="shared" ref="N519" si="879">IF(L516="","",IF(L516="X","X",IF($E$2&lt;L516,"X
未達首次列計年度",IF($E$2&gt;M516,"X
已過審核範圍","V"))))</f>
        <v/>
      </c>
      <c r="O519" s="145"/>
      <c r="P519" s="110"/>
      <c r="Q519" s="214"/>
    </row>
    <row r="520" spans="2:17" ht="13.95" customHeight="1" x14ac:dyDescent="0.3">
      <c r="B520" s="217" t="str">
        <f t="shared" si="876"/>
        <v/>
      </c>
      <c r="C520" s="220"/>
      <c r="D520" s="223"/>
      <c r="E520" s="223"/>
      <c r="F520" s="128"/>
      <c r="G520" s="57" t="str" cm="1">
        <f t="array" ref="G520">IFERROR(INDEX(對照用!$B$1:$D$103,SMALL(IF(對照用!$B$1:$B$103=E516,ROW(對照用!$B$1:$B$103),"X"),MOD(ROW(),6)+1),3),"")</f>
        <v/>
      </c>
      <c r="H520" s="12"/>
      <c r="I520" s="228"/>
      <c r="J520" s="223"/>
      <c r="K520" s="231"/>
      <c r="L520" s="161"/>
      <c r="M520" s="142"/>
      <c r="N520" s="142" t="str">
        <f t="shared" ref="N520" si="880">IF(L516="","",IF(L516="X","X",IF($E$2&lt;L516,"X
未達首次列計年度",IF($E$2&gt;M516,"X
已過審核範圍","V"))))</f>
        <v/>
      </c>
      <c r="O520" s="145"/>
      <c r="P520" s="110"/>
      <c r="Q520" s="214"/>
    </row>
    <row r="521" spans="2:17" ht="13.95" customHeight="1" thickBot="1" x14ac:dyDescent="0.35">
      <c r="B521" s="218" t="str">
        <f t="shared" si="876"/>
        <v/>
      </c>
      <c r="C521" s="221"/>
      <c r="D521" s="224"/>
      <c r="E521" s="224"/>
      <c r="F521" s="226"/>
      <c r="G521" s="58" t="str" cm="1">
        <f t="array" ref="G521">IFERROR(INDEX(對照用!$B$1:$D$103,SMALL(IF(對照用!$B$1:$B$103=E516,ROW(對照用!$B$1:$B$103),"X"),MOD(ROW(),6)+1),3),"")</f>
        <v/>
      </c>
      <c r="H521" s="13"/>
      <c r="I521" s="229"/>
      <c r="J521" s="224"/>
      <c r="K521" s="232"/>
      <c r="L521" s="234"/>
      <c r="M521" s="208"/>
      <c r="N521" s="208" t="str">
        <f t="shared" ref="N521" si="881">IF(L516="","",IF(L516="X","X",IF($E$2&lt;L516,"X
未達首次列計年度",IF($E$2&gt;M516,"X
已過審核範圍","V"))))</f>
        <v/>
      </c>
      <c r="O521" s="210"/>
      <c r="P521" s="212"/>
      <c r="Q521" s="215"/>
    </row>
    <row r="522" spans="2:17" ht="13.95" customHeight="1" x14ac:dyDescent="0.3">
      <c r="B522" s="216" t="str">
        <f t="shared" ref="B522" si="882">IF(E522&lt;&gt;"",B516+1,"")</f>
        <v/>
      </c>
      <c r="C522" s="219" t="str">
        <f t="shared" ref="C522" si="883">IF(D522&lt;&gt;"",IF(D522&lt;$E$2,"舊","當"),"")</f>
        <v/>
      </c>
      <c r="D522" s="222"/>
      <c r="E522" s="222"/>
      <c r="F522" s="225" t="str">
        <f>_xlfn.IFNA(VLOOKUP(E522,對照用!$B:$C,2,0)," ")</f>
        <v xml:space="preserve"> </v>
      </c>
      <c r="G522" s="56" t="str" cm="1">
        <f t="array" ref="G522">IFERROR(INDEX(對照用!$B$1:$D$103,SMALL(IF(對照用!$B$1:$B$103=E522,ROW(對照用!$B$1:$B$103),"X"),MOD(ROW(),6)+1),3),"")</f>
        <v/>
      </c>
      <c r="H522" s="11"/>
      <c r="I522" s="227"/>
      <c r="J522" s="222"/>
      <c r="K522" s="230"/>
      <c r="L522" s="233"/>
      <c r="M522" s="207" t="str">
        <f t="shared" ref="M522" si="884">IF(L522="X","X",IF(L522&lt;&gt;0,L522+9,""))</f>
        <v/>
      </c>
      <c r="N522" s="207" t="str">
        <f t="shared" ref="N522" si="885">IF(L522="","",IF(L522="X","X",IF($E$2&lt;L522,"X
未達首次列計年度",IF($E$2&gt;M522,"X
已過審核範圍","V"))))</f>
        <v/>
      </c>
      <c r="O522" s="209"/>
      <c r="P522" s="211" t="str">
        <f t="shared" ref="P522" si="886">IF(N522="X
未達首次列計年度",0,IF(N522="X
已過審核範圍",0,IF(N522="X",0,IF(N522="","",IF(O522&lt;&gt;"",O522,I522)))))</f>
        <v/>
      </c>
      <c r="Q522" s="213"/>
    </row>
    <row r="523" spans="2:17" ht="13.95" customHeight="1" x14ac:dyDescent="0.3">
      <c r="B523" s="217" t="str">
        <f t="shared" ref="B523:B527" si="887">B522</f>
        <v/>
      </c>
      <c r="C523" s="220"/>
      <c r="D523" s="223"/>
      <c r="E523" s="223"/>
      <c r="F523" s="128"/>
      <c r="G523" s="57" t="str" cm="1">
        <f t="array" ref="G523">IFERROR(INDEX(對照用!$B$1:$D$103,SMALL(IF(對照用!$B$1:$B$103=E522,ROW(對照用!$B$1:$B$103),"X"),MOD(ROW(),6)+1),3),"")</f>
        <v/>
      </c>
      <c r="H523" s="12"/>
      <c r="I523" s="228"/>
      <c r="J523" s="223"/>
      <c r="K523" s="231"/>
      <c r="L523" s="161"/>
      <c r="M523" s="142"/>
      <c r="N523" s="142" t="str">
        <f t="shared" ref="N523" si="888">IF(L522="","",IF(L522="X","X",IF($E$2&lt;L522,"X
未達首次列計年度",IF($E$2&gt;M522,"X
已過審核範圍","V"))))</f>
        <v/>
      </c>
      <c r="O523" s="145"/>
      <c r="P523" s="110"/>
      <c r="Q523" s="214"/>
    </row>
    <row r="524" spans="2:17" ht="13.95" customHeight="1" x14ac:dyDescent="0.3">
      <c r="B524" s="217" t="str">
        <f t="shared" si="887"/>
        <v/>
      </c>
      <c r="C524" s="220"/>
      <c r="D524" s="223"/>
      <c r="E524" s="223"/>
      <c r="F524" s="128"/>
      <c r="G524" s="57" t="str" cm="1">
        <f t="array" ref="G524">IFERROR(INDEX(對照用!$B$1:$D$103,SMALL(IF(對照用!$B$1:$B$103=E522,ROW(對照用!$B$1:$B$103),"X"),MOD(ROW(),6)+1),3),"")</f>
        <v/>
      </c>
      <c r="H524" s="12"/>
      <c r="I524" s="228"/>
      <c r="J524" s="223"/>
      <c r="K524" s="231"/>
      <c r="L524" s="161"/>
      <c r="M524" s="142"/>
      <c r="N524" s="142" t="str">
        <f t="shared" ref="N524" si="889">IF(L522="","",IF(L522="X","X",IF($E$2&lt;L522,"X
未達首次列計年度",IF($E$2&gt;M522,"X
已過審核範圍","V"))))</f>
        <v/>
      </c>
      <c r="O524" s="145"/>
      <c r="P524" s="110"/>
      <c r="Q524" s="214"/>
    </row>
    <row r="525" spans="2:17" ht="13.95" customHeight="1" x14ac:dyDescent="0.3">
      <c r="B525" s="217" t="str">
        <f t="shared" si="887"/>
        <v/>
      </c>
      <c r="C525" s="220"/>
      <c r="D525" s="223"/>
      <c r="E525" s="223"/>
      <c r="F525" s="128"/>
      <c r="G525" s="57" t="str" cm="1">
        <f t="array" ref="G525">IFERROR(INDEX(對照用!$B$1:$D$103,SMALL(IF(對照用!$B$1:$B$103=E522,ROW(對照用!$B$1:$B$103),"X"),MOD(ROW(),6)+1),3),"")</f>
        <v/>
      </c>
      <c r="H525" s="12"/>
      <c r="I525" s="228"/>
      <c r="J525" s="223"/>
      <c r="K525" s="231"/>
      <c r="L525" s="161"/>
      <c r="M525" s="142"/>
      <c r="N525" s="142" t="str">
        <f t="shared" ref="N525" si="890">IF(L522="","",IF(L522="X","X",IF($E$2&lt;L522,"X
未達首次列計年度",IF($E$2&gt;M522,"X
已過審核範圍","V"))))</f>
        <v/>
      </c>
      <c r="O525" s="145"/>
      <c r="P525" s="110"/>
      <c r="Q525" s="214"/>
    </row>
    <row r="526" spans="2:17" ht="13.95" customHeight="1" x14ac:dyDescent="0.3">
      <c r="B526" s="217" t="str">
        <f t="shared" si="887"/>
        <v/>
      </c>
      <c r="C526" s="220"/>
      <c r="D526" s="223"/>
      <c r="E526" s="223"/>
      <c r="F526" s="128"/>
      <c r="G526" s="57" t="str" cm="1">
        <f t="array" ref="G526">IFERROR(INDEX(對照用!$B$1:$D$103,SMALL(IF(對照用!$B$1:$B$103=E522,ROW(對照用!$B$1:$B$103),"X"),MOD(ROW(),6)+1),3),"")</f>
        <v/>
      </c>
      <c r="H526" s="12"/>
      <c r="I526" s="228"/>
      <c r="J526" s="223"/>
      <c r="K526" s="231"/>
      <c r="L526" s="161"/>
      <c r="M526" s="142"/>
      <c r="N526" s="142" t="str">
        <f t="shared" ref="N526" si="891">IF(L522="","",IF(L522="X","X",IF($E$2&lt;L522,"X
未達首次列計年度",IF($E$2&gt;M522,"X
已過審核範圍","V"))))</f>
        <v/>
      </c>
      <c r="O526" s="145"/>
      <c r="P526" s="110"/>
      <c r="Q526" s="214"/>
    </row>
    <row r="527" spans="2:17" ht="13.95" customHeight="1" thickBot="1" x14ac:dyDescent="0.35">
      <c r="B527" s="218" t="str">
        <f t="shared" si="887"/>
        <v/>
      </c>
      <c r="C527" s="221"/>
      <c r="D527" s="224"/>
      <c r="E527" s="224"/>
      <c r="F527" s="226"/>
      <c r="G527" s="58" t="str" cm="1">
        <f t="array" ref="G527">IFERROR(INDEX(對照用!$B$1:$D$103,SMALL(IF(對照用!$B$1:$B$103=E522,ROW(對照用!$B$1:$B$103),"X"),MOD(ROW(),6)+1),3),"")</f>
        <v/>
      </c>
      <c r="H527" s="13"/>
      <c r="I527" s="229"/>
      <c r="J527" s="224"/>
      <c r="K527" s="232"/>
      <c r="L527" s="234"/>
      <c r="M527" s="208"/>
      <c r="N527" s="208" t="str">
        <f t="shared" ref="N527" si="892">IF(L522="","",IF(L522="X","X",IF($E$2&lt;L522,"X
未達首次列計年度",IF($E$2&gt;M522,"X
已過審核範圍","V"))))</f>
        <v/>
      </c>
      <c r="O527" s="210"/>
      <c r="P527" s="212"/>
      <c r="Q527" s="215"/>
    </row>
    <row r="528" spans="2:17" ht="13.95" customHeight="1" x14ac:dyDescent="0.3">
      <c r="B528" s="216" t="str">
        <f t="shared" ref="B528" si="893">IF(E528&lt;&gt;"",B522+1,"")</f>
        <v/>
      </c>
      <c r="C528" s="219" t="str">
        <f t="shared" ref="C528" si="894">IF(D528&lt;&gt;"",IF(D528&lt;$E$2,"舊","當"),"")</f>
        <v/>
      </c>
      <c r="D528" s="222"/>
      <c r="E528" s="222"/>
      <c r="F528" s="225" t="str">
        <f>_xlfn.IFNA(VLOOKUP(E528,對照用!$B:$C,2,0)," ")</f>
        <v xml:space="preserve"> </v>
      </c>
      <c r="G528" s="56" t="str" cm="1">
        <f t="array" ref="G528">IFERROR(INDEX(對照用!$B$1:$D$103,SMALL(IF(對照用!$B$1:$B$103=E528,ROW(對照用!$B$1:$B$103),"X"),MOD(ROW(),6)+1),3),"")</f>
        <v/>
      </c>
      <c r="H528" s="11"/>
      <c r="I528" s="227"/>
      <c r="J528" s="222"/>
      <c r="K528" s="230"/>
      <c r="L528" s="233"/>
      <c r="M528" s="207" t="str">
        <f t="shared" ref="M528" si="895">IF(L528="X","X",IF(L528&lt;&gt;0,L528+9,""))</f>
        <v/>
      </c>
      <c r="N528" s="207" t="str">
        <f t="shared" ref="N528" si="896">IF(L528="","",IF(L528="X","X",IF($E$2&lt;L528,"X
未達首次列計年度",IF($E$2&gt;M528,"X
已過審核範圍","V"))))</f>
        <v/>
      </c>
      <c r="O528" s="209"/>
      <c r="P528" s="211" t="str">
        <f t="shared" ref="P528" si="897">IF(N528="X
未達首次列計年度",0,IF(N528="X
已過審核範圍",0,IF(N528="X",0,IF(N528="","",IF(O528&lt;&gt;"",O528,I528)))))</f>
        <v/>
      </c>
      <c r="Q528" s="213"/>
    </row>
    <row r="529" spans="2:17" ht="13.95" customHeight="1" x14ac:dyDescent="0.3">
      <c r="B529" s="217" t="str">
        <f t="shared" ref="B529:B533" si="898">B528</f>
        <v/>
      </c>
      <c r="C529" s="220"/>
      <c r="D529" s="223"/>
      <c r="E529" s="223"/>
      <c r="F529" s="128"/>
      <c r="G529" s="57" t="str" cm="1">
        <f t="array" ref="G529">IFERROR(INDEX(對照用!$B$1:$D$103,SMALL(IF(對照用!$B$1:$B$103=E528,ROW(對照用!$B$1:$B$103),"X"),MOD(ROW(),6)+1),3),"")</f>
        <v/>
      </c>
      <c r="H529" s="12"/>
      <c r="I529" s="228"/>
      <c r="J529" s="223"/>
      <c r="K529" s="231"/>
      <c r="L529" s="161"/>
      <c r="M529" s="142"/>
      <c r="N529" s="142" t="str">
        <f t="shared" ref="N529" si="899">IF(L528="","",IF(L528="X","X",IF($E$2&lt;L528,"X
未達首次列計年度",IF($E$2&gt;M528,"X
已過審核範圍","V"))))</f>
        <v/>
      </c>
      <c r="O529" s="145"/>
      <c r="P529" s="110"/>
      <c r="Q529" s="214"/>
    </row>
    <row r="530" spans="2:17" ht="13.95" customHeight="1" x14ac:dyDescent="0.3">
      <c r="B530" s="217" t="str">
        <f t="shared" si="898"/>
        <v/>
      </c>
      <c r="C530" s="220"/>
      <c r="D530" s="223"/>
      <c r="E530" s="223"/>
      <c r="F530" s="128"/>
      <c r="G530" s="57" t="str" cm="1">
        <f t="array" ref="G530">IFERROR(INDEX(對照用!$B$1:$D$103,SMALL(IF(對照用!$B$1:$B$103=E528,ROW(對照用!$B$1:$B$103),"X"),MOD(ROW(),6)+1),3),"")</f>
        <v/>
      </c>
      <c r="H530" s="12"/>
      <c r="I530" s="228"/>
      <c r="J530" s="223"/>
      <c r="K530" s="231"/>
      <c r="L530" s="161"/>
      <c r="M530" s="142"/>
      <c r="N530" s="142" t="str">
        <f t="shared" ref="N530" si="900">IF(L528="","",IF(L528="X","X",IF($E$2&lt;L528,"X
未達首次列計年度",IF($E$2&gt;M528,"X
已過審核範圍","V"))))</f>
        <v/>
      </c>
      <c r="O530" s="145"/>
      <c r="P530" s="110"/>
      <c r="Q530" s="214"/>
    </row>
    <row r="531" spans="2:17" ht="13.95" customHeight="1" x14ac:dyDescent="0.3">
      <c r="B531" s="217" t="str">
        <f t="shared" si="898"/>
        <v/>
      </c>
      <c r="C531" s="220"/>
      <c r="D531" s="223"/>
      <c r="E531" s="223"/>
      <c r="F531" s="128"/>
      <c r="G531" s="57" t="str" cm="1">
        <f t="array" ref="G531">IFERROR(INDEX(對照用!$B$1:$D$103,SMALL(IF(對照用!$B$1:$B$103=E528,ROW(對照用!$B$1:$B$103),"X"),MOD(ROW(),6)+1),3),"")</f>
        <v/>
      </c>
      <c r="H531" s="12"/>
      <c r="I531" s="228"/>
      <c r="J531" s="223"/>
      <c r="K531" s="231"/>
      <c r="L531" s="161"/>
      <c r="M531" s="142"/>
      <c r="N531" s="142" t="str">
        <f t="shared" ref="N531" si="901">IF(L528="","",IF(L528="X","X",IF($E$2&lt;L528,"X
未達首次列計年度",IF($E$2&gt;M528,"X
已過審核範圍","V"))))</f>
        <v/>
      </c>
      <c r="O531" s="145"/>
      <c r="P531" s="110"/>
      <c r="Q531" s="214"/>
    </row>
    <row r="532" spans="2:17" ht="13.95" customHeight="1" x14ac:dyDescent="0.3">
      <c r="B532" s="217" t="str">
        <f t="shared" si="898"/>
        <v/>
      </c>
      <c r="C532" s="220"/>
      <c r="D532" s="223"/>
      <c r="E532" s="223"/>
      <c r="F532" s="128"/>
      <c r="G532" s="57" t="str" cm="1">
        <f t="array" ref="G532">IFERROR(INDEX(對照用!$B$1:$D$103,SMALL(IF(對照用!$B$1:$B$103=E528,ROW(對照用!$B$1:$B$103),"X"),MOD(ROW(),6)+1),3),"")</f>
        <v/>
      </c>
      <c r="H532" s="12"/>
      <c r="I532" s="228"/>
      <c r="J532" s="223"/>
      <c r="K532" s="231"/>
      <c r="L532" s="161"/>
      <c r="M532" s="142"/>
      <c r="N532" s="142" t="str">
        <f t="shared" ref="N532" si="902">IF(L528="","",IF(L528="X","X",IF($E$2&lt;L528,"X
未達首次列計年度",IF($E$2&gt;M528,"X
已過審核範圍","V"))))</f>
        <v/>
      </c>
      <c r="O532" s="145"/>
      <c r="P532" s="110"/>
      <c r="Q532" s="214"/>
    </row>
    <row r="533" spans="2:17" ht="13.95" customHeight="1" thickBot="1" x14ac:dyDescent="0.35">
      <c r="B533" s="218" t="str">
        <f t="shared" si="898"/>
        <v/>
      </c>
      <c r="C533" s="221"/>
      <c r="D533" s="224"/>
      <c r="E533" s="224"/>
      <c r="F533" s="226"/>
      <c r="G533" s="58" t="str" cm="1">
        <f t="array" ref="G533">IFERROR(INDEX(對照用!$B$1:$D$103,SMALL(IF(對照用!$B$1:$B$103=E528,ROW(對照用!$B$1:$B$103),"X"),MOD(ROW(),6)+1),3),"")</f>
        <v/>
      </c>
      <c r="H533" s="13"/>
      <c r="I533" s="229"/>
      <c r="J533" s="224"/>
      <c r="K533" s="232"/>
      <c r="L533" s="234"/>
      <c r="M533" s="208"/>
      <c r="N533" s="208" t="str">
        <f t="shared" ref="N533" si="903">IF(L528="","",IF(L528="X","X",IF($E$2&lt;L528,"X
未達首次列計年度",IF($E$2&gt;M528,"X
已過審核範圍","V"))))</f>
        <v/>
      </c>
      <c r="O533" s="210"/>
      <c r="P533" s="212"/>
      <c r="Q533" s="215"/>
    </row>
    <row r="534" spans="2:17" ht="13.95" customHeight="1" x14ac:dyDescent="0.3">
      <c r="B534" s="216" t="str">
        <f t="shared" ref="B534" si="904">IF(E534&lt;&gt;"",B528+1,"")</f>
        <v/>
      </c>
      <c r="C534" s="219" t="str">
        <f t="shared" ref="C534" si="905">IF(D534&lt;&gt;"",IF(D534&lt;$E$2,"舊","當"),"")</f>
        <v/>
      </c>
      <c r="D534" s="222"/>
      <c r="E534" s="222"/>
      <c r="F534" s="225" t="str">
        <f>_xlfn.IFNA(VLOOKUP(E534,對照用!$B:$C,2,0)," ")</f>
        <v xml:space="preserve"> </v>
      </c>
      <c r="G534" s="56" t="str" cm="1">
        <f t="array" ref="G534">IFERROR(INDEX(對照用!$B$1:$D$103,SMALL(IF(對照用!$B$1:$B$103=E534,ROW(對照用!$B$1:$B$103),"X"),MOD(ROW(),6)+1),3),"")</f>
        <v/>
      </c>
      <c r="H534" s="11"/>
      <c r="I534" s="227"/>
      <c r="J534" s="222"/>
      <c r="K534" s="230"/>
      <c r="L534" s="233"/>
      <c r="M534" s="207" t="str">
        <f t="shared" ref="M534" si="906">IF(L534="X","X",IF(L534&lt;&gt;0,L534+9,""))</f>
        <v/>
      </c>
      <c r="N534" s="207" t="str">
        <f t="shared" ref="N534" si="907">IF(L534="","",IF(L534="X","X",IF($E$2&lt;L534,"X
未達首次列計年度",IF($E$2&gt;M534,"X
已過審核範圍","V"))))</f>
        <v/>
      </c>
      <c r="O534" s="209"/>
      <c r="P534" s="211" t="str">
        <f t="shared" ref="P534" si="908">IF(N534="X
未達首次列計年度",0,IF(N534="X
已過審核範圍",0,IF(N534="X",0,IF(N534="","",IF(O534&lt;&gt;"",O534,I534)))))</f>
        <v/>
      </c>
      <c r="Q534" s="213"/>
    </row>
    <row r="535" spans="2:17" ht="13.95" customHeight="1" x14ac:dyDescent="0.3">
      <c r="B535" s="217" t="str">
        <f t="shared" ref="B535:B539" si="909">B534</f>
        <v/>
      </c>
      <c r="C535" s="220"/>
      <c r="D535" s="223"/>
      <c r="E535" s="223"/>
      <c r="F535" s="128"/>
      <c r="G535" s="57" t="str" cm="1">
        <f t="array" ref="G535">IFERROR(INDEX(對照用!$B$1:$D$103,SMALL(IF(對照用!$B$1:$B$103=E534,ROW(對照用!$B$1:$B$103),"X"),MOD(ROW(),6)+1),3),"")</f>
        <v/>
      </c>
      <c r="H535" s="12"/>
      <c r="I535" s="228"/>
      <c r="J535" s="223"/>
      <c r="K535" s="231"/>
      <c r="L535" s="161"/>
      <c r="M535" s="142"/>
      <c r="N535" s="142" t="str">
        <f t="shared" ref="N535" si="910">IF(L534="","",IF(L534="X","X",IF($E$2&lt;L534,"X
未達首次列計年度",IF($E$2&gt;M534,"X
已過審核範圍","V"))))</f>
        <v/>
      </c>
      <c r="O535" s="145"/>
      <c r="P535" s="110"/>
      <c r="Q535" s="214"/>
    </row>
    <row r="536" spans="2:17" ht="13.95" customHeight="1" x14ac:dyDescent="0.3">
      <c r="B536" s="217" t="str">
        <f t="shared" si="909"/>
        <v/>
      </c>
      <c r="C536" s="220"/>
      <c r="D536" s="223"/>
      <c r="E536" s="223"/>
      <c r="F536" s="128"/>
      <c r="G536" s="57" t="str" cm="1">
        <f t="array" ref="G536">IFERROR(INDEX(對照用!$B$1:$D$103,SMALL(IF(對照用!$B$1:$B$103=E534,ROW(對照用!$B$1:$B$103),"X"),MOD(ROW(),6)+1),3),"")</f>
        <v/>
      </c>
      <c r="H536" s="12"/>
      <c r="I536" s="228"/>
      <c r="J536" s="223"/>
      <c r="K536" s="231"/>
      <c r="L536" s="161"/>
      <c r="M536" s="142"/>
      <c r="N536" s="142" t="str">
        <f t="shared" ref="N536" si="911">IF(L534="","",IF(L534="X","X",IF($E$2&lt;L534,"X
未達首次列計年度",IF($E$2&gt;M534,"X
已過審核範圍","V"))))</f>
        <v/>
      </c>
      <c r="O536" s="145"/>
      <c r="P536" s="110"/>
      <c r="Q536" s="214"/>
    </row>
    <row r="537" spans="2:17" ht="13.95" customHeight="1" x14ac:dyDescent="0.3">
      <c r="B537" s="217" t="str">
        <f t="shared" si="909"/>
        <v/>
      </c>
      <c r="C537" s="220"/>
      <c r="D537" s="223"/>
      <c r="E537" s="223"/>
      <c r="F537" s="128"/>
      <c r="G537" s="57" t="str" cm="1">
        <f t="array" ref="G537">IFERROR(INDEX(對照用!$B$1:$D$103,SMALL(IF(對照用!$B$1:$B$103=E534,ROW(對照用!$B$1:$B$103),"X"),MOD(ROW(),6)+1),3),"")</f>
        <v/>
      </c>
      <c r="H537" s="12"/>
      <c r="I537" s="228"/>
      <c r="J537" s="223"/>
      <c r="K537" s="231"/>
      <c r="L537" s="161"/>
      <c r="M537" s="142"/>
      <c r="N537" s="142" t="str">
        <f t="shared" ref="N537" si="912">IF(L534="","",IF(L534="X","X",IF($E$2&lt;L534,"X
未達首次列計年度",IF($E$2&gt;M534,"X
已過審核範圍","V"))))</f>
        <v/>
      </c>
      <c r="O537" s="145"/>
      <c r="P537" s="110"/>
      <c r="Q537" s="214"/>
    </row>
    <row r="538" spans="2:17" ht="13.95" customHeight="1" x14ac:dyDescent="0.3">
      <c r="B538" s="217" t="str">
        <f t="shared" si="909"/>
        <v/>
      </c>
      <c r="C538" s="220"/>
      <c r="D538" s="223"/>
      <c r="E538" s="223"/>
      <c r="F538" s="128"/>
      <c r="G538" s="57" t="str" cm="1">
        <f t="array" ref="G538">IFERROR(INDEX(對照用!$B$1:$D$103,SMALL(IF(對照用!$B$1:$B$103=E534,ROW(對照用!$B$1:$B$103),"X"),MOD(ROW(),6)+1),3),"")</f>
        <v/>
      </c>
      <c r="H538" s="12"/>
      <c r="I538" s="228"/>
      <c r="J538" s="223"/>
      <c r="K538" s="231"/>
      <c r="L538" s="161"/>
      <c r="M538" s="142"/>
      <c r="N538" s="142" t="str">
        <f t="shared" ref="N538" si="913">IF(L534="","",IF(L534="X","X",IF($E$2&lt;L534,"X
未達首次列計年度",IF($E$2&gt;M534,"X
已過審核範圍","V"))))</f>
        <v/>
      </c>
      <c r="O538" s="145"/>
      <c r="P538" s="110"/>
      <c r="Q538" s="214"/>
    </row>
    <row r="539" spans="2:17" ht="13.95" customHeight="1" thickBot="1" x14ac:dyDescent="0.35">
      <c r="B539" s="218" t="str">
        <f t="shared" si="909"/>
        <v/>
      </c>
      <c r="C539" s="221"/>
      <c r="D539" s="224"/>
      <c r="E539" s="224"/>
      <c r="F539" s="226"/>
      <c r="G539" s="58" t="str" cm="1">
        <f t="array" ref="G539">IFERROR(INDEX(對照用!$B$1:$D$103,SMALL(IF(對照用!$B$1:$B$103=E534,ROW(對照用!$B$1:$B$103),"X"),MOD(ROW(),6)+1),3),"")</f>
        <v/>
      </c>
      <c r="H539" s="13"/>
      <c r="I539" s="229"/>
      <c r="J539" s="224"/>
      <c r="K539" s="232"/>
      <c r="L539" s="234"/>
      <c r="M539" s="208"/>
      <c r="N539" s="208" t="str">
        <f t="shared" ref="N539" si="914">IF(L534="","",IF(L534="X","X",IF($E$2&lt;L534,"X
未達首次列計年度",IF($E$2&gt;M534,"X
已過審核範圍","V"))))</f>
        <v/>
      </c>
      <c r="O539" s="210"/>
      <c r="P539" s="212"/>
      <c r="Q539" s="215"/>
    </row>
    <row r="540" spans="2:17" ht="13.95" customHeight="1" x14ac:dyDescent="0.3">
      <c r="B540" s="216" t="str">
        <f t="shared" ref="B540" si="915">IF(E540&lt;&gt;"",B534+1,"")</f>
        <v/>
      </c>
      <c r="C540" s="219" t="str">
        <f t="shared" ref="C540" si="916">IF(D540&lt;&gt;"",IF(D540&lt;$E$2,"舊","當"),"")</f>
        <v/>
      </c>
      <c r="D540" s="222"/>
      <c r="E540" s="222"/>
      <c r="F540" s="225" t="str">
        <f>_xlfn.IFNA(VLOOKUP(E540,對照用!$B:$C,2,0)," ")</f>
        <v xml:space="preserve"> </v>
      </c>
      <c r="G540" s="56" t="str" cm="1">
        <f t="array" ref="G540">IFERROR(INDEX(對照用!$B$1:$D$103,SMALL(IF(對照用!$B$1:$B$103=E540,ROW(對照用!$B$1:$B$103),"X"),MOD(ROW(),6)+1),3),"")</f>
        <v/>
      </c>
      <c r="H540" s="11"/>
      <c r="I540" s="227"/>
      <c r="J540" s="222"/>
      <c r="K540" s="230"/>
      <c r="L540" s="233"/>
      <c r="M540" s="207" t="str">
        <f t="shared" ref="M540" si="917">IF(L540="X","X",IF(L540&lt;&gt;0,L540+9,""))</f>
        <v/>
      </c>
      <c r="N540" s="207" t="str">
        <f t="shared" ref="N540" si="918">IF(L540="","",IF(L540="X","X",IF($E$2&lt;L540,"X
未達首次列計年度",IF($E$2&gt;M540,"X
已過審核範圍","V"))))</f>
        <v/>
      </c>
      <c r="O540" s="209"/>
      <c r="P540" s="211" t="str">
        <f t="shared" ref="P540" si="919">IF(N540="X
未達首次列計年度",0,IF(N540="X
已過審核範圍",0,IF(N540="X",0,IF(N540="","",IF(O540&lt;&gt;"",O540,I540)))))</f>
        <v/>
      </c>
      <c r="Q540" s="213"/>
    </row>
    <row r="541" spans="2:17" ht="13.95" customHeight="1" x14ac:dyDescent="0.3">
      <c r="B541" s="217" t="str">
        <f t="shared" ref="B541:B545" si="920">B540</f>
        <v/>
      </c>
      <c r="C541" s="220"/>
      <c r="D541" s="223"/>
      <c r="E541" s="223"/>
      <c r="F541" s="128"/>
      <c r="G541" s="57" t="str" cm="1">
        <f t="array" ref="G541">IFERROR(INDEX(對照用!$B$1:$D$103,SMALL(IF(對照用!$B$1:$B$103=E540,ROW(對照用!$B$1:$B$103),"X"),MOD(ROW(),6)+1),3),"")</f>
        <v/>
      </c>
      <c r="H541" s="12"/>
      <c r="I541" s="228"/>
      <c r="J541" s="223"/>
      <c r="K541" s="231"/>
      <c r="L541" s="161"/>
      <c r="M541" s="142"/>
      <c r="N541" s="142" t="str">
        <f t="shared" ref="N541" si="921">IF(L540="","",IF(L540="X","X",IF($E$2&lt;L540,"X
未達首次列計年度",IF($E$2&gt;M540,"X
已過審核範圍","V"))))</f>
        <v/>
      </c>
      <c r="O541" s="145"/>
      <c r="P541" s="110"/>
      <c r="Q541" s="214"/>
    </row>
    <row r="542" spans="2:17" ht="13.95" customHeight="1" x14ac:dyDescent="0.3">
      <c r="B542" s="217" t="str">
        <f t="shared" si="920"/>
        <v/>
      </c>
      <c r="C542" s="220"/>
      <c r="D542" s="223"/>
      <c r="E542" s="223"/>
      <c r="F542" s="128"/>
      <c r="G542" s="57" t="str" cm="1">
        <f t="array" ref="G542">IFERROR(INDEX(對照用!$B$1:$D$103,SMALL(IF(對照用!$B$1:$B$103=E540,ROW(對照用!$B$1:$B$103),"X"),MOD(ROW(),6)+1),3),"")</f>
        <v/>
      </c>
      <c r="H542" s="12"/>
      <c r="I542" s="228"/>
      <c r="J542" s="223"/>
      <c r="K542" s="231"/>
      <c r="L542" s="161"/>
      <c r="M542" s="142"/>
      <c r="N542" s="142" t="str">
        <f t="shared" ref="N542" si="922">IF(L540="","",IF(L540="X","X",IF($E$2&lt;L540,"X
未達首次列計年度",IF($E$2&gt;M540,"X
已過審核範圍","V"))))</f>
        <v/>
      </c>
      <c r="O542" s="145"/>
      <c r="P542" s="110"/>
      <c r="Q542" s="214"/>
    </row>
    <row r="543" spans="2:17" ht="13.95" customHeight="1" x14ac:dyDescent="0.3">
      <c r="B543" s="217" t="str">
        <f t="shared" si="920"/>
        <v/>
      </c>
      <c r="C543" s="220"/>
      <c r="D543" s="223"/>
      <c r="E543" s="223"/>
      <c r="F543" s="128"/>
      <c r="G543" s="57" t="str" cm="1">
        <f t="array" ref="G543">IFERROR(INDEX(對照用!$B$1:$D$103,SMALL(IF(對照用!$B$1:$B$103=E540,ROW(對照用!$B$1:$B$103),"X"),MOD(ROW(),6)+1),3),"")</f>
        <v/>
      </c>
      <c r="H543" s="12"/>
      <c r="I543" s="228"/>
      <c r="J543" s="223"/>
      <c r="K543" s="231"/>
      <c r="L543" s="161"/>
      <c r="M543" s="142"/>
      <c r="N543" s="142" t="str">
        <f t="shared" ref="N543" si="923">IF(L540="","",IF(L540="X","X",IF($E$2&lt;L540,"X
未達首次列計年度",IF($E$2&gt;M540,"X
已過審核範圍","V"))))</f>
        <v/>
      </c>
      <c r="O543" s="145"/>
      <c r="P543" s="110"/>
      <c r="Q543" s="214"/>
    </row>
    <row r="544" spans="2:17" ht="13.95" customHeight="1" x14ac:dyDescent="0.3">
      <c r="B544" s="217" t="str">
        <f t="shared" si="920"/>
        <v/>
      </c>
      <c r="C544" s="220"/>
      <c r="D544" s="223"/>
      <c r="E544" s="223"/>
      <c r="F544" s="128"/>
      <c r="G544" s="57" t="str" cm="1">
        <f t="array" ref="G544">IFERROR(INDEX(對照用!$B$1:$D$103,SMALL(IF(對照用!$B$1:$B$103=E540,ROW(對照用!$B$1:$B$103),"X"),MOD(ROW(),6)+1),3),"")</f>
        <v/>
      </c>
      <c r="H544" s="12"/>
      <c r="I544" s="228"/>
      <c r="J544" s="223"/>
      <c r="K544" s="231"/>
      <c r="L544" s="161"/>
      <c r="M544" s="142"/>
      <c r="N544" s="142" t="str">
        <f t="shared" ref="N544" si="924">IF(L540="","",IF(L540="X","X",IF($E$2&lt;L540,"X
未達首次列計年度",IF($E$2&gt;M540,"X
已過審核範圍","V"))))</f>
        <v/>
      </c>
      <c r="O544" s="145"/>
      <c r="P544" s="110"/>
      <c r="Q544" s="214"/>
    </row>
    <row r="545" spans="2:17" ht="13.95" customHeight="1" thickBot="1" x14ac:dyDescent="0.35">
      <c r="B545" s="218" t="str">
        <f t="shared" si="920"/>
        <v/>
      </c>
      <c r="C545" s="221"/>
      <c r="D545" s="224"/>
      <c r="E545" s="224"/>
      <c r="F545" s="226"/>
      <c r="G545" s="58" t="str" cm="1">
        <f t="array" ref="G545">IFERROR(INDEX(對照用!$B$1:$D$103,SMALL(IF(對照用!$B$1:$B$103=E540,ROW(對照用!$B$1:$B$103),"X"),MOD(ROW(),6)+1),3),"")</f>
        <v/>
      </c>
      <c r="H545" s="13"/>
      <c r="I545" s="229"/>
      <c r="J545" s="224"/>
      <c r="K545" s="232"/>
      <c r="L545" s="234"/>
      <c r="M545" s="208"/>
      <c r="N545" s="208" t="str">
        <f t="shared" ref="N545" si="925">IF(L540="","",IF(L540="X","X",IF($E$2&lt;L540,"X
未達首次列計年度",IF($E$2&gt;M540,"X
已過審核範圍","V"))))</f>
        <v/>
      </c>
      <c r="O545" s="210"/>
      <c r="P545" s="212"/>
      <c r="Q545" s="215"/>
    </row>
    <row r="546" spans="2:17" ht="13.95" customHeight="1" x14ac:dyDescent="0.3">
      <c r="B546" s="216" t="str">
        <f t="shared" ref="B546" si="926">IF(E546&lt;&gt;"",B540+1,"")</f>
        <v/>
      </c>
      <c r="C546" s="219" t="str">
        <f t="shared" ref="C546" si="927">IF(D546&lt;&gt;"",IF(D546&lt;$E$2,"舊","當"),"")</f>
        <v/>
      </c>
      <c r="D546" s="222"/>
      <c r="E546" s="222"/>
      <c r="F546" s="225" t="str">
        <f>_xlfn.IFNA(VLOOKUP(E546,對照用!$B:$C,2,0)," ")</f>
        <v xml:space="preserve"> </v>
      </c>
      <c r="G546" s="56" t="str" cm="1">
        <f t="array" ref="G546">IFERROR(INDEX(對照用!$B$1:$D$103,SMALL(IF(對照用!$B$1:$B$103=E546,ROW(對照用!$B$1:$B$103),"X"),MOD(ROW(),6)+1),3),"")</f>
        <v/>
      </c>
      <c r="H546" s="11"/>
      <c r="I546" s="227"/>
      <c r="J546" s="222"/>
      <c r="K546" s="230"/>
      <c r="L546" s="233"/>
      <c r="M546" s="207" t="str">
        <f t="shared" ref="M546" si="928">IF(L546="X","X",IF(L546&lt;&gt;0,L546+9,""))</f>
        <v/>
      </c>
      <c r="N546" s="207" t="str">
        <f t="shared" ref="N546" si="929">IF(L546="","",IF(L546="X","X",IF($E$2&lt;L546,"X
未達首次列計年度",IF($E$2&gt;M546,"X
已過審核範圍","V"))))</f>
        <v/>
      </c>
      <c r="O546" s="209"/>
      <c r="P546" s="211" t="str">
        <f t="shared" ref="P546" si="930">IF(N546="X
未達首次列計年度",0,IF(N546="X
已過審核範圍",0,IF(N546="X",0,IF(N546="","",IF(O546&lt;&gt;"",O546,I546)))))</f>
        <v/>
      </c>
      <c r="Q546" s="213"/>
    </row>
    <row r="547" spans="2:17" ht="13.95" customHeight="1" x14ac:dyDescent="0.3">
      <c r="B547" s="217" t="str">
        <f t="shared" ref="B547:B551" si="931">B546</f>
        <v/>
      </c>
      <c r="C547" s="220"/>
      <c r="D547" s="223"/>
      <c r="E547" s="223"/>
      <c r="F547" s="128"/>
      <c r="G547" s="57" t="str" cm="1">
        <f t="array" ref="G547">IFERROR(INDEX(對照用!$B$1:$D$103,SMALL(IF(對照用!$B$1:$B$103=E546,ROW(對照用!$B$1:$B$103),"X"),MOD(ROW(),6)+1),3),"")</f>
        <v/>
      </c>
      <c r="H547" s="12"/>
      <c r="I547" s="228"/>
      <c r="J547" s="223"/>
      <c r="K547" s="231"/>
      <c r="L547" s="161"/>
      <c r="M547" s="142"/>
      <c r="N547" s="142" t="str">
        <f t="shared" ref="N547" si="932">IF(L546="","",IF(L546="X","X",IF($E$2&lt;L546,"X
未達首次列計年度",IF($E$2&gt;M546,"X
已過審核範圍","V"))))</f>
        <v/>
      </c>
      <c r="O547" s="145"/>
      <c r="P547" s="110"/>
      <c r="Q547" s="214"/>
    </row>
    <row r="548" spans="2:17" ht="13.95" customHeight="1" x14ac:dyDescent="0.3">
      <c r="B548" s="217" t="str">
        <f t="shared" si="931"/>
        <v/>
      </c>
      <c r="C548" s="220"/>
      <c r="D548" s="223"/>
      <c r="E548" s="223"/>
      <c r="F548" s="128"/>
      <c r="G548" s="57" t="str" cm="1">
        <f t="array" ref="G548">IFERROR(INDEX(對照用!$B$1:$D$103,SMALL(IF(對照用!$B$1:$B$103=E546,ROW(對照用!$B$1:$B$103),"X"),MOD(ROW(),6)+1),3),"")</f>
        <v/>
      </c>
      <c r="H548" s="12"/>
      <c r="I548" s="228"/>
      <c r="J548" s="223"/>
      <c r="K548" s="231"/>
      <c r="L548" s="161"/>
      <c r="M548" s="142"/>
      <c r="N548" s="142" t="str">
        <f t="shared" ref="N548" si="933">IF(L546="","",IF(L546="X","X",IF($E$2&lt;L546,"X
未達首次列計年度",IF($E$2&gt;M546,"X
已過審核範圍","V"))))</f>
        <v/>
      </c>
      <c r="O548" s="145"/>
      <c r="P548" s="110"/>
      <c r="Q548" s="214"/>
    </row>
    <row r="549" spans="2:17" ht="13.95" customHeight="1" x14ac:dyDescent="0.3">
      <c r="B549" s="217" t="str">
        <f t="shared" si="931"/>
        <v/>
      </c>
      <c r="C549" s="220"/>
      <c r="D549" s="223"/>
      <c r="E549" s="223"/>
      <c r="F549" s="128"/>
      <c r="G549" s="57" t="str" cm="1">
        <f t="array" ref="G549">IFERROR(INDEX(對照用!$B$1:$D$103,SMALL(IF(對照用!$B$1:$B$103=E546,ROW(對照用!$B$1:$B$103),"X"),MOD(ROW(),6)+1),3),"")</f>
        <v/>
      </c>
      <c r="H549" s="12"/>
      <c r="I549" s="228"/>
      <c r="J549" s="223"/>
      <c r="K549" s="231"/>
      <c r="L549" s="161"/>
      <c r="M549" s="142"/>
      <c r="N549" s="142" t="str">
        <f t="shared" ref="N549" si="934">IF(L546="","",IF(L546="X","X",IF($E$2&lt;L546,"X
未達首次列計年度",IF($E$2&gt;M546,"X
已過審核範圍","V"))))</f>
        <v/>
      </c>
      <c r="O549" s="145"/>
      <c r="P549" s="110"/>
      <c r="Q549" s="214"/>
    </row>
    <row r="550" spans="2:17" ht="13.95" customHeight="1" x14ac:dyDescent="0.3">
      <c r="B550" s="217" t="str">
        <f t="shared" si="931"/>
        <v/>
      </c>
      <c r="C550" s="220"/>
      <c r="D550" s="223"/>
      <c r="E550" s="223"/>
      <c r="F550" s="128"/>
      <c r="G550" s="57" t="str" cm="1">
        <f t="array" ref="G550">IFERROR(INDEX(對照用!$B$1:$D$103,SMALL(IF(對照用!$B$1:$B$103=E546,ROW(對照用!$B$1:$B$103),"X"),MOD(ROW(),6)+1),3),"")</f>
        <v/>
      </c>
      <c r="H550" s="12"/>
      <c r="I550" s="228"/>
      <c r="J550" s="223"/>
      <c r="K550" s="231"/>
      <c r="L550" s="161"/>
      <c r="M550" s="142"/>
      <c r="N550" s="142" t="str">
        <f t="shared" ref="N550" si="935">IF(L546="","",IF(L546="X","X",IF($E$2&lt;L546,"X
未達首次列計年度",IF($E$2&gt;M546,"X
已過審核範圍","V"))))</f>
        <v/>
      </c>
      <c r="O550" s="145"/>
      <c r="P550" s="110"/>
      <c r="Q550" s="214"/>
    </row>
    <row r="551" spans="2:17" ht="13.95" customHeight="1" thickBot="1" x14ac:dyDescent="0.35">
      <c r="B551" s="218" t="str">
        <f t="shared" si="931"/>
        <v/>
      </c>
      <c r="C551" s="221"/>
      <c r="D551" s="224"/>
      <c r="E551" s="224"/>
      <c r="F551" s="226"/>
      <c r="G551" s="58" t="str" cm="1">
        <f t="array" ref="G551">IFERROR(INDEX(對照用!$B$1:$D$103,SMALL(IF(對照用!$B$1:$B$103=E546,ROW(對照用!$B$1:$B$103),"X"),MOD(ROW(),6)+1),3),"")</f>
        <v/>
      </c>
      <c r="H551" s="13"/>
      <c r="I551" s="229"/>
      <c r="J551" s="224"/>
      <c r="K551" s="232"/>
      <c r="L551" s="234"/>
      <c r="M551" s="208"/>
      <c r="N551" s="208" t="str">
        <f t="shared" ref="N551" si="936">IF(L546="","",IF(L546="X","X",IF($E$2&lt;L546,"X
未達首次列計年度",IF($E$2&gt;M546,"X
已過審核範圍","V"))))</f>
        <v/>
      </c>
      <c r="O551" s="210"/>
      <c r="P551" s="212"/>
      <c r="Q551" s="215"/>
    </row>
    <row r="552" spans="2:17" ht="13.95" customHeight="1" x14ac:dyDescent="0.3">
      <c r="B552" s="216" t="str">
        <f t="shared" ref="B552" si="937">IF(E552&lt;&gt;"",B546+1,"")</f>
        <v/>
      </c>
      <c r="C552" s="219" t="str">
        <f t="shared" ref="C552" si="938">IF(D552&lt;&gt;"",IF(D552&lt;$E$2,"舊","當"),"")</f>
        <v/>
      </c>
      <c r="D552" s="222"/>
      <c r="E552" s="222"/>
      <c r="F552" s="225" t="str">
        <f>_xlfn.IFNA(VLOOKUP(E552,對照用!$B:$C,2,0)," ")</f>
        <v xml:space="preserve"> </v>
      </c>
      <c r="G552" s="56" t="str" cm="1">
        <f t="array" ref="G552">IFERROR(INDEX(對照用!$B$1:$D$103,SMALL(IF(對照用!$B$1:$B$103=E552,ROW(對照用!$B$1:$B$103),"X"),MOD(ROW(),6)+1),3),"")</f>
        <v/>
      </c>
      <c r="H552" s="11"/>
      <c r="I552" s="227"/>
      <c r="J552" s="222"/>
      <c r="K552" s="230"/>
      <c r="L552" s="233"/>
      <c r="M552" s="207" t="str">
        <f t="shared" ref="M552" si="939">IF(L552="X","X",IF(L552&lt;&gt;0,L552+9,""))</f>
        <v/>
      </c>
      <c r="N552" s="207" t="str">
        <f t="shared" ref="N552" si="940">IF(L552="","",IF(L552="X","X",IF($E$2&lt;L552,"X
未達首次列計年度",IF($E$2&gt;M552,"X
已過審核範圍","V"))))</f>
        <v/>
      </c>
      <c r="O552" s="209"/>
      <c r="P552" s="211" t="str">
        <f t="shared" ref="P552" si="941">IF(N552="X
未達首次列計年度",0,IF(N552="X
已過審核範圍",0,IF(N552="X",0,IF(N552="","",IF(O552&lt;&gt;"",O552,I552)))))</f>
        <v/>
      </c>
      <c r="Q552" s="213"/>
    </row>
    <row r="553" spans="2:17" ht="13.95" customHeight="1" x14ac:dyDescent="0.3">
      <c r="B553" s="217" t="str">
        <f t="shared" ref="B553:B557" si="942">B552</f>
        <v/>
      </c>
      <c r="C553" s="220"/>
      <c r="D553" s="223"/>
      <c r="E553" s="223"/>
      <c r="F553" s="128"/>
      <c r="G553" s="57" t="str" cm="1">
        <f t="array" ref="G553">IFERROR(INDEX(對照用!$B$1:$D$103,SMALL(IF(對照用!$B$1:$B$103=E552,ROW(對照用!$B$1:$B$103),"X"),MOD(ROW(),6)+1),3),"")</f>
        <v/>
      </c>
      <c r="H553" s="12"/>
      <c r="I553" s="228"/>
      <c r="J553" s="223"/>
      <c r="K553" s="231"/>
      <c r="L553" s="161"/>
      <c r="M553" s="142"/>
      <c r="N553" s="142" t="str">
        <f t="shared" ref="N553" si="943">IF(L552="","",IF(L552="X","X",IF($E$2&lt;L552,"X
未達首次列計年度",IF($E$2&gt;M552,"X
已過審核範圍","V"))))</f>
        <v/>
      </c>
      <c r="O553" s="145"/>
      <c r="P553" s="110"/>
      <c r="Q553" s="214"/>
    </row>
    <row r="554" spans="2:17" ht="13.95" customHeight="1" x14ac:dyDescent="0.3">
      <c r="B554" s="217" t="str">
        <f t="shared" si="942"/>
        <v/>
      </c>
      <c r="C554" s="220"/>
      <c r="D554" s="223"/>
      <c r="E554" s="223"/>
      <c r="F554" s="128"/>
      <c r="G554" s="57" t="str" cm="1">
        <f t="array" ref="G554">IFERROR(INDEX(對照用!$B$1:$D$103,SMALL(IF(對照用!$B$1:$B$103=E552,ROW(對照用!$B$1:$B$103),"X"),MOD(ROW(),6)+1),3),"")</f>
        <v/>
      </c>
      <c r="H554" s="12"/>
      <c r="I554" s="228"/>
      <c r="J554" s="223"/>
      <c r="K554" s="231"/>
      <c r="L554" s="161"/>
      <c r="M554" s="142"/>
      <c r="N554" s="142" t="str">
        <f t="shared" ref="N554" si="944">IF(L552="","",IF(L552="X","X",IF($E$2&lt;L552,"X
未達首次列計年度",IF($E$2&gt;M552,"X
已過審核範圍","V"))))</f>
        <v/>
      </c>
      <c r="O554" s="145"/>
      <c r="P554" s="110"/>
      <c r="Q554" s="214"/>
    </row>
    <row r="555" spans="2:17" ht="13.95" customHeight="1" x14ac:dyDescent="0.3">
      <c r="B555" s="217" t="str">
        <f t="shared" si="942"/>
        <v/>
      </c>
      <c r="C555" s="220"/>
      <c r="D555" s="223"/>
      <c r="E555" s="223"/>
      <c r="F555" s="128"/>
      <c r="G555" s="57" t="str" cm="1">
        <f t="array" ref="G555">IFERROR(INDEX(對照用!$B$1:$D$103,SMALL(IF(對照用!$B$1:$B$103=E552,ROW(對照用!$B$1:$B$103),"X"),MOD(ROW(),6)+1),3),"")</f>
        <v/>
      </c>
      <c r="H555" s="12"/>
      <c r="I555" s="228"/>
      <c r="J555" s="223"/>
      <c r="K555" s="231"/>
      <c r="L555" s="161"/>
      <c r="M555" s="142"/>
      <c r="N555" s="142" t="str">
        <f t="shared" ref="N555" si="945">IF(L552="","",IF(L552="X","X",IF($E$2&lt;L552,"X
未達首次列計年度",IF($E$2&gt;M552,"X
已過審核範圍","V"))))</f>
        <v/>
      </c>
      <c r="O555" s="145"/>
      <c r="P555" s="110"/>
      <c r="Q555" s="214"/>
    </row>
    <row r="556" spans="2:17" ht="13.95" customHeight="1" x14ac:dyDescent="0.3">
      <c r="B556" s="217" t="str">
        <f t="shared" si="942"/>
        <v/>
      </c>
      <c r="C556" s="220"/>
      <c r="D556" s="223"/>
      <c r="E556" s="223"/>
      <c r="F556" s="128"/>
      <c r="G556" s="57" t="str" cm="1">
        <f t="array" ref="G556">IFERROR(INDEX(對照用!$B$1:$D$103,SMALL(IF(對照用!$B$1:$B$103=E552,ROW(對照用!$B$1:$B$103),"X"),MOD(ROW(),6)+1),3),"")</f>
        <v/>
      </c>
      <c r="H556" s="12"/>
      <c r="I556" s="228"/>
      <c r="J556" s="223"/>
      <c r="K556" s="231"/>
      <c r="L556" s="161"/>
      <c r="M556" s="142"/>
      <c r="N556" s="142" t="str">
        <f t="shared" ref="N556" si="946">IF(L552="","",IF(L552="X","X",IF($E$2&lt;L552,"X
未達首次列計年度",IF($E$2&gt;M552,"X
已過審核範圍","V"))))</f>
        <v/>
      </c>
      <c r="O556" s="145"/>
      <c r="P556" s="110"/>
      <c r="Q556" s="214"/>
    </row>
    <row r="557" spans="2:17" ht="13.95" customHeight="1" thickBot="1" x14ac:dyDescent="0.35">
      <c r="B557" s="218" t="str">
        <f t="shared" si="942"/>
        <v/>
      </c>
      <c r="C557" s="221"/>
      <c r="D557" s="224"/>
      <c r="E557" s="224"/>
      <c r="F557" s="226"/>
      <c r="G557" s="58" t="str" cm="1">
        <f t="array" ref="G557">IFERROR(INDEX(對照用!$B$1:$D$103,SMALL(IF(對照用!$B$1:$B$103=E552,ROW(對照用!$B$1:$B$103),"X"),MOD(ROW(),6)+1),3),"")</f>
        <v/>
      </c>
      <c r="H557" s="13"/>
      <c r="I557" s="229"/>
      <c r="J557" s="224"/>
      <c r="K557" s="232"/>
      <c r="L557" s="234"/>
      <c r="M557" s="208"/>
      <c r="N557" s="208" t="str">
        <f t="shared" ref="N557" si="947">IF(L552="","",IF(L552="X","X",IF($E$2&lt;L552,"X
未達首次列計年度",IF($E$2&gt;M552,"X
已過審核範圍","V"))))</f>
        <v/>
      </c>
      <c r="O557" s="210"/>
      <c r="P557" s="212"/>
      <c r="Q557" s="215"/>
    </row>
    <row r="558" spans="2:17" ht="13.95" customHeight="1" x14ac:dyDescent="0.3">
      <c r="B558" s="216" t="str">
        <f t="shared" ref="B558" si="948">IF(E558&lt;&gt;"",B552+1,"")</f>
        <v/>
      </c>
      <c r="C558" s="219" t="str">
        <f t="shared" ref="C558" si="949">IF(D558&lt;&gt;"",IF(D558&lt;$E$2,"舊","當"),"")</f>
        <v/>
      </c>
      <c r="D558" s="222"/>
      <c r="E558" s="222"/>
      <c r="F558" s="225" t="str">
        <f>_xlfn.IFNA(VLOOKUP(E558,對照用!$B:$C,2,0)," ")</f>
        <v xml:space="preserve"> </v>
      </c>
      <c r="G558" s="56" t="str" cm="1">
        <f t="array" ref="G558">IFERROR(INDEX(對照用!$B$1:$D$103,SMALL(IF(對照用!$B$1:$B$103=E558,ROW(對照用!$B$1:$B$103),"X"),MOD(ROW(),6)+1),3),"")</f>
        <v/>
      </c>
      <c r="H558" s="11"/>
      <c r="I558" s="227"/>
      <c r="J558" s="222"/>
      <c r="K558" s="230"/>
      <c r="L558" s="233"/>
      <c r="M558" s="207" t="str">
        <f t="shared" ref="M558" si="950">IF(L558="X","X",IF(L558&lt;&gt;0,L558+9,""))</f>
        <v/>
      </c>
      <c r="N558" s="207" t="str">
        <f t="shared" ref="N558" si="951">IF(L558="","",IF(L558="X","X",IF($E$2&lt;L558,"X
未達首次列計年度",IF($E$2&gt;M558,"X
已過審核範圍","V"))))</f>
        <v/>
      </c>
      <c r="O558" s="209"/>
      <c r="P558" s="211" t="str">
        <f t="shared" ref="P558" si="952">IF(N558="X
未達首次列計年度",0,IF(N558="X
已過審核範圍",0,IF(N558="X",0,IF(N558="","",IF(O558&lt;&gt;"",O558,I558)))))</f>
        <v/>
      </c>
      <c r="Q558" s="213"/>
    </row>
    <row r="559" spans="2:17" ht="13.95" customHeight="1" x14ac:dyDescent="0.3">
      <c r="B559" s="217" t="str">
        <f t="shared" ref="B559:B563" si="953">B558</f>
        <v/>
      </c>
      <c r="C559" s="220"/>
      <c r="D559" s="223"/>
      <c r="E559" s="223"/>
      <c r="F559" s="128"/>
      <c r="G559" s="57" t="str" cm="1">
        <f t="array" ref="G559">IFERROR(INDEX(對照用!$B$1:$D$103,SMALL(IF(對照用!$B$1:$B$103=E558,ROW(對照用!$B$1:$B$103),"X"),MOD(ROW(),6)+1),3),"")</f>
        <v/>
      </c>
      <c r="H559" s="12"/>
      <c r="I559" s="228"/>
      <c r="J559" s="223"/>
      <c r="K559" s="231"/>
      <c r="L559" s="161"/>
      <c r="M559" s="142"/>
      <c r="N559" s="142" t="str">
        <f t="shared" ref="N559" si="954">IF(L558="","",IF(L558="X","X",IF($E$2&lt;L558,"X
未達首次列計年度",IF($E$2&gt;M558,"X
已過審核範圍","V"))))</f>
        <v/>
      </c>
      <c r="O559" s="145"/>
      <c r="P559" s="110"/>
      <c r="Q559" s="214"/>
    </row>
    <row r="560" spans="2:17" ht="13.95" customHeight="1" x14ac:dyDescent="0.3">
      <c r="B560" s="217" t="str">
        <f t="shared" si="953"/>
        <v/>
      </c>
      <c r="C560" s="220"/>
      <c r="D560" s="223"/>
      <c r="E560" s="223"/>
      <c r="F560" s="128"/>
      <c r="G560" s="57" t="str" cm="1">
        <f t="array" ref="G560">IFERROR(INDEX(對照用!$B$1:$D$103,SMALL(IF(對照用!$B$1:$B$103=E558,ROW(對照用!$B$1:$B$103),"X"),MOD(ROW(),6)+1),3),"")</f>
        <v/>
      </c>
      <c r="H560" s="12"/>
      <c r="I560" s="228"/>
      <c r="J560" s="223"/>
      <c r="K560" s="231"/>
      <c r="L560" s="161"/>
      <c r="M560" s="142"/>
      <c r="N560" s="142" t="str">
        <f t="shared" ref="N560" si="955">IF(L558="","",IF(L558="X","X",IF($E$2&lt;L558,"X
未達首次列計年度",IF($E$2&gt;M558,"X
已過審核範圍","V"))))</f>
        <v/>
      </c>
      <c r="O560" s="145"/>
      <c r="P560" s="110"/>
      <c r="Q560" s="214"/>
    </row>
    <row r="561" spans="2:17" ht="13.95" customHeight="1" x14ac:dyDescent="0.3">
      <c r="B561" s="217" t="str">
        <f t="shared" si="953"/>
        <v/>
      </c>
      <c r="C561" s="220"/>
      <c r="D561" s="223"/>
      <c r="E561" s="223"/>
      <c r="F561" s="128"/>
      <c r="G561" s="57" t="str" cm="1">
        <f t="array" ref="G561">IFERROR(INDEX(對照用!$B$1:$D$103,SMALL(IF(對照用!$B$1:$B$103=E558,ROW(對照用!$B$1:$B$103),"X"),MOD(ROW(),6)+1),3),"")</f>
        <v/>
      </c>
      <c r="H561" s="12"/>
      <c r="I561" s="228"/>
      <c r="J561" s="223"/>
      <c r="K561" s="231"/>
      <c r="L561" s="161"/>
      <c r="M561" s="142"/>
      <c r="N561" s="142" t="str">
        <f t="shared" ref="N561" si="956">IF(L558="","",IF(L558="X","X",IF($E$2&lt;L558,"X
未達首次列計年度",IF($E$2&gt;M558,"X
已過審核範圍","V"))))</f>
        <v/>
      </c>
      <c r="O561" s="145"/>
      <c r="P561" s="110"/>
      <c r="Q561" s="214"/>
    </row>
    <row r="562" spans="2:17" ht="13.95" customHeight="1" x14ac:dyDescent="0.3">
      <c r="B562" s="217" t="str">
        <f t="shared" si="953"/>
        <v/>
      </c>
      <c r="C562" s="220"/>
      <c r="D562" s="223"/>
      <c r="E562" s="223"/>
      <c r="F562" s="128"/>
      <c r="G562" s="57" t="str" cm="1">
        <f t="array" ref="G562">IFERROR(INDEX(對照用!$B$1:$D$103,SMALL(IF(對照用!$B$1:$B$103=E558,ROW(對照用!$B$1:$B$103),"X"),MOD(ROW(),6)+1),3),"")</f>
        <v/>
      </c>
      <c r="H562" s="12"/>
      <c r="I562" s="228"/>
      <c r="J562" s="223"/>
      <c r="K562" s="231"/>
      <c r="L562" s="161"/>
      <c r="M562" s="142"/>
      <c r="N562" s="142" t="str">
        <f t="shared" ref="N562" si="957">IF(L558="","",IF(L558="X","X",IF($E$2&lt;L558,"X
未達首次列計年度",IF($E$2&gt;M558,"X
已過審核範圍","V"))))</f>
        <v/>
      </c>
      <c r="O562" s="145"/>
      <c r="P562" s="110"/>
      <c r="Q562" s="214"/>
    </row>
    <row r="563" spans="2:17" ht="13.95" customHeight="1" thickBot="1" x14ac:dyDescent="0.35">
      <c r="B563" s="218" t="str">
        <f t="shared" si="953"/>
        <v/>
      </c>
      <c r="C563" s="221"/>
      <c r="D563" s="224"/>
      <c r="E563" s="224"/>
      <c r="F563" s="226"/>
      <c r="G563" s="58" t="str" cm="1">
        <f t="array" ref="G563">IFERROR(INDEX(對照用!$B$1:$D$103,SMALL(IF(對照用!$B$1:$B$103=E558,ROW(對照用!$B$1:$B$103),"X"),MOD(ROW(),6)+1),3),"")</f>
        <v/>
      </c>
      <c r="H563" s="13"/>
      <c r="I563" s="229"/>
      <c r="J563" s="224"/>
      <c r="K563" s="232"/>
      <c r="L563" s="234"/>
      <c r="M563" s="208"/>
      <c r="N563" s="208" t="str">
        <f t="shared" ref="N563" si="958">IF(L558="","",IF(L558="X","X",IF($E$2&lt;L558,"X
未達首次列計年度",IF($E$2&gt;M558,"X
已過審核範圍","V"))))</f>
        <v/>
      </c>
      <c r="O563" s="210"/>
      <c r="P563" s="212"/>
      <c r="Q563" s="215"/>
    </row>
    <row r="564" spans="2:17" ht="13.95" customHeight="1" x14ac:dyDescent="0.3">
      <c r="B564" s="216" t="str">
        <f t="shared" ref="B564" si="959">IF(E564&lt;&gt;"",B558+1,"")</f>
        <v/>
      </c>
      <c r="C564" s="219" t="str">
        <f t="shared" ref="C564" si="960">IF(D564&lt;&gt;"",IF(D564&lt;$E$2,"舊","當"),"")</f>
        <v/>
      </c>
      <c r="D564" s="222"/>
      <c r="E564" s="222"/>
      <c r="F564" s="225" t="str">
        <f>_xlfn.IFNA(VLOOKUP(E564,對照用!$B:$C,2,0)," ")</f>
        <v xml:space="preserve"> </v>
      </c>
      <c r="G564" s="56" t="str" cm="1">
        <f t="array" ref="G564">IFERROR(INDEX(對照用!$B$1:$D$103,SMALL(IF(對照用!$B$1:$B$103=E564,ROW(對照用!$B$1:$B$103),"X"),MOD(ROW(),6)+1),3),"")</f>
        <v/>
      </c>
      <c r="H564" s="11"/>
      <c r="I564" s="227"/>
      <c r="J564" s="222"/>
      <c r="K564" s="230"/>
      <c r="L564" s="233"/>
      <c r="M564" s="207" t="str">
        <f t="shared" ref="M564" si="961">IF(L564="X","X",IF(L564&lt;&gt;0,L564+9,""))</f>
        <v/>
      </c>
      <c r="N564" s="207" t="str">
        <f t="shared" ref="N564" si="962">IF(L564="","",IF(L564="X","X",IF($E$2&lt;L564,"X
未達首次列計年度",IF($E$2&gt;M564,"X
已過審核範圍","V"))))</f>
        <v/>
      </c>
      <c r="O564" s="209"/>
      <c r="P564" s="211" t="str">
        <f t="shared" ref="P564" si="963">IF(N564="X
未達首次列計年度",0,IF(N564="X
已過審核範圍",0,IF(N564="X",0,IF(N564="","",IF(O564&lt;&gt;"",O564,I564)))))</f>
        <v/>
      </c>
      <c r="Q564" s="213"/>
    </row>
    <row r="565" spans="2:17" ht="13.95" customHeight="1" x14ac:dyDescent="0.3">
      <c r="B565" s="217" t="str">
        <f t="shared" ref="B565:B569" si="964">B564</f>
        <v/>
      </c>
      <c r="C565" s="220"/>
      <c r="D565" s="223"/>
      <c r="E565" s="223"/>
      <c r="F565" s="128"/>
      <c r="G565" s="57" t="str" cm="1">
        <f t="array" ref="G565">IFERROR(INDEX(對照用!$B$1:$D$103,SMALL(IF(對照用!$B$1:$B$103=E564,ROW(對照用!$B$1:$B$103),"X"),MOD(ROW(),6)+1),3),"")</f>
        <v/>
      </c>
      <c r="H565" s="12"/>
      <c r="I565" s="228"/>
      <c r="J565" s="223"/>
      <c r="K565" s="231"/>
      <c r="L565" s="161"/>
      <c r="M565" s="142"/>
      <c r="N565" s="142" t="str">
        <f t="shared" ref="N565" si="965">IF(L564="","",IF(L564="X","X",IF($E$2&lt;L564,"X
未達首次列計年度",IF($E$2&gt;M564,"X
已過審核範圍","V"))))</f>
        <v/>
      </c>
      <c r="O565" s="145"/>
      <c r="P565" s="110"/>
      <c r="Q565" s="214"/>
    </row>
    <row r="566" spans="2:17" ht="13.95" customHeight="1" x14ac:dyDescent="0.3">
      <c r="B566" s="217" t="str">
        <f t="shared" si="964"/>
        <v/>
      </c>
      <c r="C566" s="220"/>
      <c r="D566" s="223"/>
      <c r="E566" s="223"/>
      <c r="F566" s="128"/>
      <c r="G566" s="57" t="str" cm="1">
        <f t="array" ref="G566">IFERROR(INDEX(對照用!$B$1:$D$103,SMALL(IF(對照用!$B$1:$B$103=E564,ROW(對照用!$B$1:$B$103),"X"),MOD(ROW(),6)+1),3),"")</f>
        <v/>
      </c>
      <c r="H566" s="12"/>
      <c r="I566" s="228"/>
      <c r="J566" s="223"/>
      <c r="K566" s="231"/>
      <c r="L566" s="161"/>
      <c r="M566" s="142"/>
      <c r="N566" s="142" t="str">
        <f t="shared" ref="N566" si="966">IF(L564="","",IF(L564="X","X",IF($E$2&lt;L564,"X
未達首次列計年度",IF($E$2&gt;M564,"X
已過審核範圍","V"))))</f>
        <v/>
      </c>
      <c r="O566" s="145"/>
      <c r="P566" s="110"/>
      <c r="Q566" s="214"/>
    </row>
    <row r="567" spans="2:17" ht="13.95" customHeight="1" x14ac:dyDescent="0.3">
      <c r="B567" s="217" t="str">
        <f t="shared" si="964"/>
        <v/>
      </c>
      <c r="C567" s="220"/>
      <c r="D567" s="223"/>
      <c r="E567" s="223"/>
      <c r="F567" s="128"/>
      <c r="G567" s="57" t="str" cm="1">
        <f t="array" ref="G567">IFERROR(INDEX(對照用!$B$1:$D$103,SMALL(IF(對照用!$B$1:$B$103=E564,ROW(對照用!$B$1:$B$103),"X"),MOD(ROW(),6)+1),3),"")</f>
        <v/>
      </c>
      <c r="H567" s="12"/>
      <c r="I567" s="228"/>
      <c r="J567" s="223"/>
      <c r="K567" s="231"/>
      <c r="L567" s="161"/>
      <c r="M567" s="142"/>
      <c r="N567" s="142" t="str">
        <f t="shared" ref="N567" si="967">IF(L564="","",IF(L564="X","X",IF($E$2&lt;L564,"X
未達首次列計年度",IF($E$2&gt;M564,"X
已過審核範圍","V"))))</f>
        <v/>
      </c>
      <c r="O567" s="145"/>
      <c r="P567" s="110"/>
      <c r="Q567" s="214"/>
    </row>
    <row r="568" spans="2:17" ht="13.95" customHeight="1" x14ac:dyDescent="0.3">
      <c r="B568" s="217" t="str">
        <f t="shared" si="964"/>
        <v/>
      </c>
      <c r="C568" s="220"/>
      <c r="D568" s="223"/>
      <c r="E568" s="223"/>
      <c r="F568" s="128"/>
      <c r="G568" s="57" t="str" cm="1">
        <f t="array" ref="G568">IFERROR(INDEX(對照用!$B$1:$D$103,SMALL(IF(對照用!$B$1:$B$103=E564,ROW(對照用!$B$1:$B$103),"X"),MOD(ROW(),6)+1),3),"")</f>
        <v/>
      </c>
      <c r="H568" s="12"/>
      <c r="I568" s="228"/>
      <c r="J568" s="223"/>
      <c r="K568" s="231"/>
      <c r="L568" s="161"/>
      <c r="M568" s="142"/>
      <c r="N568" s="142" t="str">
        <f t="shared" ref="N568" si="968">IF(L564="","",IF(L564="X","X",IF($E$2&lt;L564,"X
未達首次列計年度",IF($E$2&gt;M564,"X
已過審核範圍","V"))))</f>
        <v/>
      </c>
      <c r="O568" s="145"/>
      <c r="P568" s="110"/>
      <c r="Q568" s="214"/>
    </row>
    <row r="569" spans="2:17" ht="13.95" customHeight="1" thickBot="1" x14ac:dyDescent="0.35">
      <c r="B569" s="218" t="str">
        <f t="shared" si="964"/>
        <v/>
      </c>
      <c r="C569" s="221"/>
      <c r="D569" s="224"/>
      <c r="E569" s="224"/>
      <c r="F569" s="226"/>
      <c r="G569" s="58" t="str" cm="1">
        <f t="array" ref="G569">IFERROR(INDEX(對照用!$B$1:$D$103,SMALL(IF(對照用!$B$1:$B$103=E564,ROW(對照用!$B$1:$B$103),"X"),MOD(ROW(),6)+1),3),"")</f>
        <v/>
      </c>
      <c r="H569" s="13"/>
      <c r="I569" s="229"/>
      <c r="J569" s="224"/>
      <c r="K569" s="232"/>
      <c r="L569" s="234"/>
      <c r="M569" s="208"/>
      <c r="N569" s="208" t="str">
        <f t="shared" ref="N569" si="969">IF(L564="","",IF(L564="X","X",IF($E$2&lt;L564,"X
未達首次列計年度",IF($E$2&gt;M564,"X
已過審核範圍","V"))))</f>
        <v/>
      </c>
      <c r="O569" s="210"/>
      <c r="P569" s="212"/>
      <c r="Q569" s="215"/>
    </row>
    <row r="570" spans="2:17" ht="13.95" customHeight="1" x14ac:dyDescent="0.3">
      <c r="B570" s="216" t="str">
        <f t="shared" ref="B570" si="970">IF(E570&lt;&gt;"",B564+1,"")</f>
        <v/>
      </c>
      <c r="C570" s="219" t="str">
        <f t="shared" ref="C570" si="971">IF(D570&lt;&gt;"",IF(D570&lt;$E$2,"舊","當"),"")</f>
        <v/>
      </c>
      <c r="D570" s="222"/>
      <c r="E570" s="222"/>
      <c r="F570" s="225" t="str">
        <f>_xlfn.IFNA(VLOOKUP(E570,對照用!$B:$C,2,0)," ")</f>
        <v xml:space="preserve"> </v>
      </c>
      <c r="G570" s="56" t="str" cm="1">
        <f t="array" ref="G570">IFERROR(INDEX(對照用!$B$1:$D$103,SMALL(IF(對照用!$B$1:$B$103=E570,ROW(對照用!$B$1:$B$103),"X"),MOD(ROW(),6)+1),3),"")</f>
        <v/>
      </c>
      <c r="H570" s="11"/>
      <c r="I570" s="227"/>
      <c r="J570" s="222"/>
      <c r="K570" s="230"/>
      <c r="L570" s="233"/>
      <c r="M570" s="207" t="str">
        <f t="shared" ref="M570" si="972">IF(L570="X","X",IF(L570&lt;&gt;0,L570+9,""))</f>
        <v/>
      </c>
      <c r="N570" s="207" t="str">
        <f t="shared" ref="N570" si="973">IF(L570="","",IF(L570="X","X",IF($E$2&lt;L570,"X
未達首次列計年度",IF($E$2&gt;M570,"X
已過審核範圍","V"))))</f>
        <v/>
      </c>
      <c r="O570" s="209"/>
      <c r="P570" s="211" t="str">
        <f t="shared" ref="P570" si="974">IF(N570="X
未達首次列計年度",0,IF(N570="X
已過審核範圍",0,IF(N570="X",0,IF(N570="","",IF(O570&lt;&gt;"",O570,I570)))))</f>
        <v/>
      </c>
      <c r="Q570" s="213"/>
    </row>
    <row r="571" spans="2:17" ht="13.95" customHeight="1" x14ac:dyDescent="0.3">
      <c r="B571" s="217" t="str">
        <f t="shared" ref="B571:B575" si="975">B570</f>
        <v/>
      </c>
      <c r="C571" s="220"/>
      <c r="D571" s="223"/>
      <c r="E571" s="223"/>
      <c r="F571" s="128"/>
      <c r="G571" s="57" t="str" cm="1">
        <f t="array" ref="G571">IFERROR(INDEX(對照用!$B$1:$D$103,SMALL(IF(對照用!$B$1:$B$103=E570,ROW(對照用!$B$1:$B$103),"X"),MOD(ROW(),6)+1),3),"")</f>
        <v/>
      </c>
      <c r="H571" s="12"/>
      <c r="I571" s="228"/>
      <c r="J571" s="223"/>
      <c r="K571" s="231"/>
      <c r="L571" s="161"/>
      <c r="M571" s="142"/>
      <c r="N571" s="142" t="str">
        <f t="shared" ref="N571" si="976">IF(L570="","",IF(L570="X","X",IF($E$2&lt;L570,"X
未達首次列計年度",IF($E$2&gt;M570,"X
已過審核範圍","V"))))</f>
        <v/>
      </c>
      <c r="O571" s="145"/>
      <c r="P571" s="110"/>
      <c r="Q571" s="214"/>
    </row>
    <row r="572" spans="2:17" ht="13.95" customHeight="1" x14ac:dyDescent="0.3">
      <c r="B572" s="217" t="str">
        <f t="shared" si="975"/>
        <v/>
      </c>
      <c r="C572" s="220"/>
      <c r="D572" s="223"/>
      <c r="E572" s="223"/>
      <c r="F572" s="128"/>
      <c r="G572" s="57" t="str" cm="1">
        <f t="array" ref="G572">IFERROR(INDEX(對照用!$B$1:$D$103,SMALL(IF(對照用!$B$1:$B$103=E570,ROW(對照用!$B$1:$B$103),"X"),MOD(ROW(),6)+1),3),"")</f>
        <v/>
      </c>
      <c r="H572" s="12"/>
      <c r="I572" s="228"/>
      <c r="J572" s="223"/>
      <c r="K572" s="231"/>
      <c r="L572" s="161"/>
      <c r="M572" s="142"/>
      <c r="N572" s="142" t="str">
        <f t="shared" ref="N572" si="977">IF(L570="","",IF(L570="X","X",IF($E$2&lt;L570,"X
未達首次列計年度",IF($E$2&gt;M570,"X
已過審核範圍","V"))))</f>
        <v/>
      </c>
      <c r="O572" s="145"/>
      <c r="P572" s="110"/>
      <c r="Q572" s="214"/>
    </row>
    <row r="573" spans="2:17" ht="13.95" customHeight="1" x14ac:dyDescent="0.3">
      <c r="B573" s="217" t="str">
        <f t="shared" si="975"/>
        <v/>
      </c>
      <c r="C573" s="220"/>
      <c r="D573" s="223"/>
      <c r="E573" s="223"/>
      <c r="F573" s="128"/>
      <c r="G573" s="57" t="str" cm="1">
        <f t="array" ref="G573">IFERROR(INDEX(對照用!$B$1:$D$103,SMALL(IF(對照用!$B$1:$B$103=E570,ROW(對照用!$B$1:$B$103),"X"),MOD(ROW(),6)+1),3),"")</f>
        <v/>
      </c>
      <c r="H573" s="12"/>
      <c r="I573" s="228"/>
      <c r="J573" s="223"/>
      <c r="K573" s="231"/>
      <c r="L573" s="161"/>
      <c r="M573" s="142"/>
      <c r="N573" s="142" t="str">
        <f t="shared" ref="N573" si="978">IF(L570="","",IF(L570="X","X",IF($E$2&lt;L570,"X
未達首次列計年度",IF($E$2&gt;M570,"X
已過審核範圍","V"))))</f>
        <v/>
      </c>
      <c r="O573" s="145"/>
      <c r="P573" s="110"/>
      <c r="Q573" s="214"/>
    </row>
    <row r="574" spans="2:17" ht="13.95" customHeight="1" x14ac:dyDescent="0.3">
      <c r="B574" s="217" t="str">
        <f t="shared" si="975"/>
        <v/>
      </c>
      <c r="C574" s="220"/>
      <c r="D574" s="223"/>
      <c r="E574" s="223"/>
      <c r="F574" s="128"/>
      <c r="G574" s="57" t="str" cm="1">
        <f t="array" ref="G574">IFERROR(INDEX(對照用!$B$1:$D$103,SMALL(IF(對照用!$B$1:$B$103=E570,ROW(對照用!$B$1:$B$103),"X"),MOD(ROW(),6)+1),3),"")</f>
        <v/>
      </c>
      <c r="H574" s="12"/>
      <c r="I574" s="228"/>
      <c r="J574" s="223"/>
      <c r="K574" s="231"/>
      <c r="L574" s="161"/>
      <c r="M574" s="142"/>
      <c r="N574" s="142" t="str">
        <f t="shared" ref="N574" si="979">IF(L570="","",IF(L570="X","X",IF($E$2&lt;L570,"X
未達首次列計年度",IF($E$2&gt;M570,"X
已過審核範圍","V"))))</f>
        <v/>
      </c>
      <c r="O574" s="145"/>
      <c r="P574" s="110"/>
      <c r="Q574" s="214"/>
    </row>
    <row r="575" spans="2:17" ht="13.95" customHeight="1" thickBot="1" x14ac:dyDescent="0.35">
      <c r="B575" s="218" t="str">
        <f t="shared" si="975"/>
        <v/>
      </c>
      <c r="C575" s="221"/>
      <c r="D575" s="224"/>
      <c r="E575" s="224"/>
      <c r="F575" s="226"/>
      <c r="G575" s="58" t="str" cm="1">
        <f t="array" ref="G575">IFERROR(INDEX(對照用!$B$1:$D$103,SMALL(IF(對照用!$B$1:$B$103=E570,ROW(對照用!$B$1:$B$103),"X"),MOD(ROW(),6)+1),3),"")</f>
        <v/>
      </c>
      <c r="H575" s="13"/>
      <c r="I575" s="229"/>
      <c r="J575" s="224"/>
      <c r="K575" s="232"/>
      <c r="L575" s="234"/>
      <c r="M575" s="208"/>
      <c r="N575" s="208" t="str">
        <f t="shared" ref="N575" si="980">IF(L570="","",IF(L570="X","X",IF($E$2&lt;L570,"X
未達首次列計年度",IF($E$2&gt;M570,"X
已過審核範圍","V"))))</f>
        <v/>
      </c>
      <c r="O575" s="210"/>
      <c r="P575" s="212"/>
      <c r="Q575" s="215"/>
    </row>
    <row r="576" spans="2:17" ht="13.95" customHeight="1" x14ac:dyDescent="0.3">
      <c r="B576" s="216" t="str">
        <f t="shared" ref="B576" si="981">IF(E576&lt;&gt;"",B570+1,"")</f>
        <v/>
      </c>
      <c r="C576" s="219" t="str">
        <f t="shared" ref="C576" si="982">IF(D576&lt;&gt;"",IF(D576&lt;$E$2,"舊","當"),"")</f>
        <v/>
      </c>
      <c r="D576" s="222"/>
      <c r="E576" s="222"/>
      <c r="F576" s="225" t="str">
        <f>_xlfn.IFNA(VLOOKUP(E576,對照用!$B:$C,2,0)," ")</f>
        <v xml:space="preserve"> </v>
      </c>
      <c r="G576" s="56" t="str" cm="1">
        <f t="array" ref="G576">IFERROR(INDEX(對照用!$B$1:$D$103,SMALL(IF(對照用!$B$1:$B$103=E576,ROW(對照用!$B$1:$B$103),"X"),MOD(ROW(),6)+1),3),"")</f>
        <v/>
      </c>
      <c r="H576" s="11"/>
      <c r="I576" s="227"/>
      <c r="J576" s="222"/>
      <c r="K576" s="230"/>
      <c r="L576" s="233"/>
      <c r="M576" s="207" t="str">
        <f t="shared" ref="M576" si="983">IF(L576="X","X",IF(L576&lt;&gt;0,L576+9,""))</f>
        <v/>
      </c>
      <c r="N576" s="207" t="str">
        <f t="shared" ref="N576" si="984">IF(L576="","",IF(L576="X","X",IF($E$2&lt;L576,"X
未達首次列計年度",IF($E$2&gt;M576,"X
已過審核範圍","V"))))</f>
        <v/>
      </c>
      <c r="O576" s="209"/>
      <c r="P576" s="211" t="str">
        <f t="shared" ref="P576" si="985">IF(N576="X
未達首次列計年度",0,IF(N576="X
已過審核範圍",0,IF(N576="X",0,IF(N576="","",IF(O576&lt;&gt;"",O576,I576)))))</f>
        <v/>
      </c>
      <c r="Q576" s="213"/>
    </row>
    <row r="577" spans="2:17" ht="13.95" customHeight="1" x14ac:dyDescent="0.3">
      <c r="B577" s="217" t="str">
        <f t="shared" ref="B577:B581" si="986">B576</f>
        <v/>
      </c>
      <c r="C577" s="220"/>
      <c r="D577" s="223"/>
      <c r="E577" s="223"/>
      <c r="F577" s="128"/>
      <c r="G577" s="57" t="str" cm="1">
        <f t="array" ref="G577">IFERROR(INDEX(對照用!$B$1:$D$103,SMALL(IF(對照用!$B$1:$B$103=E576,ROW(對照用!$B$1:$B$103),"X"),MOD(ROW(),6)+1),3),"")</f>
        <v/>
      </c>
      <c r="H577" s="12"/>
      <c r="I577" s="228"/>
      <c r="J577" s="223"/>
      <c r="K577" s="231"/>
      <c r="L577" s="161"/>
      <c r="M577" s="142"/>
      <c r="N577" s="142" t="str">
        <f t="shared" ref="N577" si="987">IF(L576="","",IF(L576="X","X",IF($E$2&lt;L576,"X
未達首次列計年度",IF($E$2&gt;M576,"X
已過審核範圍","V"))))</f>
        <v/>
      </c>
      <c r="O577" s="145"/>
      <c r="P577" s="110"/>
      <c r="Q577" s="214"/>
    </row>
    <row r="578" spans="2:17" ht="13.95" customHeight="1" x14ac:dyDescent="0.3">
      <c r="B578" s="217" t="str">
        <f t="shared" si="986"/>
        <v/>
      </c>
      <c r="C578" s="220"/>
      <c r="D578" s="223"/>
      <c r="E578" s="223"/>
      <c r="F578" s="128"/>
      <c r="G578" s="57" t="str" cm="1">
        <f t="array" ref="G578">IFERROR(INDEX(對照用!$B$1:$D$103,SMALL(IF(對照用!$B$1:$B$103=E576,ROW(對照用!$B$1:$B$103),"X"),MOD(ROW(),6)+1),3),"")</f>
        <v/>
      </c>
      <c r="H578" s="12"/>
      <c r="I578" s="228"/>
      <c r="J578" s="223"/>
      <c r="K578" s="231"/>
      <c r="L578" s="161"/>
      <c r="M578" s="142"/>
      <c r="N578" s="142" t="str">
        <f t="shared" ref="N578" si="988">IF(L576="","",IF(L576="X","X",IF($E$2&lt;L576,"X
未達首次列計年度",IF($E$2&gt;M576,"X
已過審核範圍","V"))))</f>
        <v/>
      </c>
      <c r="O578" s="145"/>
      <c r="P578" s="110"/>
      <c r="Q578" s="214"/>
    </row>
    <row r="579" spans="2:17" ht="13.95" customHeight="1" x14ac:dyDescent="0.3">
      <c r="B579" s="217" t="str">
        <f t="shared" si="986"/>
        <v/>
      </c>
      <c r="C579" s="220"/>
      <c r="D579" s="223"/>
      <c r="E579" s="223"/>
      <c r="F579" s="128"/>
      <c r="G579" s="57" t="str" cm="1">
        <f t="array" ref="G579">IFERROR(INDEX(對照用!$B$1:$D$103,SMALL(IF(對照用!$B$1:$B$103=E576,ROW(對照用!$B$1:$B$103),"X"),MOD(ROW(),6)+1),3),"")</f>
        <v/>
      </c>
      <c r="H579" s="12"/>
      <c r="I579" s="228"/>
      <c r="J579" s="223"/>
      <c r="K579" s="231"/>
      <c r="L579" s="161"/>
      <c r="M579" s="142"/>
      <c r="N579" s="142" t="str">
        <f t="shared" ref="N579" si="989">IF(L576="","",IF(L576="X","X",IF($E$2&lt;L576,"X
未達首次列計年度",IF($E$2&gt;M576,"X
已過審核範圍","V"))))</f>
        <v/>
      </c>
      <c r="O579" s="145"/>
      <c r="P579" s="110"/>
      <c r="Q579" s="214"/>
    </row>
    <row r="580" spans="2:17" ht="13.95" customHeight="1" x14ac:dyDescent="0.3">
      <c r="B580" s="217" t="str">
        <f t="shared" si="986"/>
        <v/>
      </c>
      <c r="C580" s="220"/>
      <c r="D580" s="223"/>
      <c r="E580" s="223"/>
      <c r="F580" s="128"/>
      <c r="G580" s="57" t="str" cm="1">
        <f t="array" ref="G580">IFERROR(INDEX(對照用!$B$1:$D$103,SMALL(IF(對照用!$B$1:$B$103=E576,ROW(對照用!$B$1:$B$103),"X"),MOD(ROW(),6)+1),3),"")</f>
        <v/>
      </c>
      <c r="H580" s="12"/>
      <c r="I580" s="228"/>
      <c r="J580" s="223"/>
      <c r="K580" s="231"/>
      <c r="L580" s="161"/>
      <c r="M580" s="142"/>
      <c r="N580" s="142" t="str">
        <f t="shared" ref="N580" si="990">IF(L576="","",IF(L576="X","X",IF($E$2&lt;L576,"X
未達首次列計年度",IF($E$2&gt;M576,"X
已過審核範圍","V"))))</f>
        <v/>
      </c>
      <c r="O580" s="145"/>
      <c r="P580" s="110"/>
      <c r="Q580" s="214"/>
    </row>
    <row r="581" spans="2:17" ht="13.95" customHeight="1" thickBot="1" x14ac:dyDescent="0.35">
      <c r="B581" s="218" t="str">
        <f t="shared" si="986"/>
        <v/>
      </c>
      <c r="C581" s="221"/>
      <c r="D581" s="224"/>
      <c r="E581" s="224"/>
      <c r="F581" s="226"/>
      <c r="G581" s="58" t="str" cm="1">
        <f t="array" ref="G581">IFERROR(INDEX(對照用!$B$1:$D$103,SMALL(IF(對照用!$B$1:$B$103=E576,ROW(對照用!$B$1:$B$103),"X"),MOD(ROW(),6)+1),3),"")</f>
        <v/>
      </c>
      <c r="H581" s="13"/>
      <c r="I581" s="229"/>
      <c r="J581" s="224"/>
      <c r="K581" s="232"/>
      <c r="L581" s="234"/>
      <c r="M581" s="208"/>
      <c r="N581" s="208" t="str">
        <f t="shared" ref="N581" si="991">IF(L576="","",IF(L576="X","X",IF($E$2&lt;L576,"X
未達首次列計年度",IF($E$2&gt;M576,"X
已過審核範圍","V"))))</f>
        <v/>
      </c>
      <c r="O581" s="210"/>
      <c r="P581" s="212"/>
      <c r="Q581" s="215"/>
    </row>
    <row r="582" spans="2:17" ht="13.95" customHeight="1" x14ac:dyDescent="0.3">
      <c r="B582" s="216" t="str">
        <f t="shared" ref="B582" si="992">IF(E582&lt;&gt;"",B576+1,"")</f>
        <v/>
      </c>
      <c r="C582" s="219" t="str">
        <f t="shared" ref="C582" si="993">IF(D582&lt;&gt;"",IF(D582&lt;$E$2,"舊","當"),"")</f>
        <v/>
      </c>
      <c r="D582" s="222"/>
      <c r="E582" s="222"/>
      <c r="F582" s="225" t="str">
        <f>_xlfn.IFNA(VLOOKUP(E582,對照用!$B:$C,2,0)," ")</f>
        <v xml:space="preserve"> </v>
      </c>
      <c r="G582" s="56" t="str" cm="1">
        <f t="array" ref="G582">IFERROR(INDEX(對照用!$B$1:$D$103,SMALL(IF(對照用!$B$1:$B$103=E582,ROW(對照用!$B$1:$B$103),"X"),MOD(ROW(),6)+1),3),"")</f>
        <v/>
      </c>
      <c r="H582" s="11"/>
      <c r="I582" s="227"/>
      <c r="J582" s="222"/>
      <c r="K582" s="230"/>
      <c r="L582" s="233"/>
      <c r="M582" s="207" t="str">
        <f t="shared" ref="M582" si="994">IF(L582="X","X",IF(L582&lt;&gt;0,L582+9,""))</f>
        <v/>
      </c>
      <c r="N582" s="207" t="str">
        <f t="shared" ref="N582" si="995">IF(L582="","",IF(L582="X","X",IF($E$2&lt;L582,"X
未達首次列計年度",IF($E$2&gt;M582,"X
已過審核範圍","V"))))</f>
        <v/>
      </c>
      <c r="O582" s="209"/>
      <c r="P582" s="211" t="str">
        <f t="shared" ref="P582" si="996">IF(N582="X
未達首次列計年度",0,IF(N582="X
已過審核範圍",0,IF(N582="X",0,IF(N582="","",IF(O582&lt;&gt;"",O582,I582)))))</f>
        <v/>
      </c>
      <c r="Q582" s="213"/>
    </row>
    <row r="583" spans="2:17" ht="13.95" customHeight="1" x14ac:dyDescent="0.3">
      <c r="B583" s="217" t="str">
        <f t="shared" ref="B583:B587" si="997">B582</f>
        <v/>
      </c>
      <c r="C583" s="220"/>
      <c r="D583" s="223"/>
      <c r="E583" s="223"/>
      <c r="F583" s="128"/>
      <c r="G583" s="57" t="str" cm="1">
        <f t="array" ref="G583">IFERROR(INDEX(對照用!$B$1:$D$103,SMALL(IF(對照用!$B$1:$B$103=E582,ROW(對照用!$B$1:$B$103),"X"),MOD(ROW(),6)+1),3),"")</f>
        <v/>
      </c>
      <c r="H583" s="12"/>
      <c r="I583" s="228"/>
      <c r="J583" s="223"/>
      <c r="K583" s="231"/>
      <c r="L583" s="161"/>
      <c r="M583" s="142"/>
      <c r="N583" s="142" t="str">
        <f t="shared" ref="N583" si="998">IF(L582="","",IF(L582="X","X",IF($E$2&lt;L582,"X
未達首次列計年度",IF($E$2&gt;M582,"X
已過審核範圍","V"))))</f>
        <v/>
      </c>
      <c r="O583" s="145"/>
      <c r="P583" s="110"/>
      <c r="Q583" s="214"/>
    </row>
    <row r="584" spans="2:17" ht="13.95" customHeight="1" x14ac:dyDescent="0.3">
      <c r="B584" s="217" t="str">
        <f t="shared" si="997"/>
        <v/>
      </c>
      <c r="C584" s="220"/>
      <c r="D584" s="223"/>
      <c r="E584" s="223"/>
      <c r="F584" s="128"/>
      <c r="G584" s="57" t="str" cm="1">
        <f t="array" ref="G584">IFERROR(INDEX(對照用!$B$1:$D$103,SMALL(IF(對照用!$B$1:$B$103=E582,ROW(對照用!$B$1:$B$103),"X"),MOD(ROW(),6)+1),3),"")</f>
        <v/>
      </c>
      <c r="H584" s="12"/>
      <c r="I584" s="228"/>
      <c r="J584" s="223"/>
      <c r="K584" s="231"/>
      <c r="L584" s="161"/>
      <c r="M584" s="142"/>
      <c r="N584" s="142" t="str">
        <f t="shared" ref="N584" si="999">IF(L582="","",IF(L582="X","X",IF($E$2&lt;L582,"X
未達首次列計年度",IF($E$2&gt;M582,"X
已過審核範圍","V"))))</f>
        <v/>
      </c>
      <c r="O584" s="145"/>
      <c r="P584" s="110"/>
      <c r="Q584" s="214"/>
    </row>
    <row r="585" spans="2:17" ht="13.95" customHeight="1" x14ac:dyDescent="0.3">
      <c r="B585" s="217" t="str">
        <f t="shared" si="997"/>
        <v/>
      </c>
      <c r="C585" s="220"/>
      <c r="D585" s="223"/>
      <c r="E585" s="223"/>
      <c r="F585" s="128"/>
      <c r="G585" s="57" t="str" cm="1">
        <f t="array" ref="G585">IFERROR(INDEX(對照用!$B$1:$D$103,SMALL(IF(對照用!$B$1:$B$103=E582,ROW(對照用!$B$1:$B$103),"X"),MOD(ROW(),6)+1),3),"")</f>
        <v/>
      </c>
      <c r="H585" s="12"/>
      <c r="I585" s="228"/>
      <c r="J585" s="223"/>
      <c r="K585" s="231"/>
      <c r="L585" s="161"/>
      <c r="M585" s="142"/>
      <c r="N585" s="142" t="str">
        <f t="shared" ref="N585" si="1000">IF(L582="","",IF(L582="X","X",IF($E$2&lt;L582,"X
未達首次列計年度",IF($E$2&gt;M582,"X
已過審核範圍","V"))))</f>
        <v/>
      </c>
      <c r="O585" s="145"/>
      <c r="P585" s="110"/>
      <c r="Q585" s="214"/>
    </row>
    <row r="586" spans="2:17" ht="13.95" customHeight="1" x14ac:dyDescent="0.3">
      <c r="B586" s="217" t="str">
        <f t="shared" si="997"/>
        <v/>
      </c>
      <c r="C586" s="220"/>
      <c r="D586" s="223"/>
      <c r="E586" s="223"/>
      <c r="F586" s="128"/>
      <c r="G586" s="57" t="str" cm="1">
        <f t="array" ref="G586">IFERROR(INDEX(對照用!$B$1:$D$103,SMALL(IF(對照用!$B$1:$B$103=E582,ROW(對照用!$B$1:$B$103),"X"),MOD(ROW(),6)+1),3),"")</f>
        <v/>
      </c>
      <c r="H586" s="12"/>
      <c r="I586" s="228"/>
      <c r="J586" s="223"/>
      <c r="K586" s="231"/>
      <c r="L586" s="161"/>
      <c r="M586" s="142"/>
      <c r="N586" s="142" t="str">
        <f t="shared" ref="N586" si="1001">IF(L582="","",IF(L582="X","X",IF($E$2&lt;L582,"X
未達首次列計年度",IF($E$2&gt;M582,"X
已過審核範圍","V"))))</f>
        <v/>
      </c>
      <c r="O586" s="145"/>
      <c r="P586" s="110"/>
      <c r="Q586" s="214"/>
    </row>
    <row r="587" spans="2:17" ht="13.95" customHeight="1" thickBot="1" x14ac:dyDescent="0.35">
      <c r="B587" s="218" t="str">
        <f t="shared" si="997"/>
        <v/>
      </c>
      <c r="C587" s="221"/>
      <c r="D587" s="224"/>
      <c r="E587" s="224"/>
      <c r="F587" s="226"/>
      <c r="G587" s="58" t="str" cm="1">
        <f t="array" ref="G587">IFERROR(INDEX(對照用!$B$1:$D$103,SMALL(IF(對照用!$B$1:$B$103=E582,ROW(對照用!$B$1:$B$103),"X"),MOD(ROW(),6)+1),3),"")</f>
        <v/>
      </c>
      <c r="H587" s="13"/>
      <c r="I587" s="229"/>
      <c r="J587" s="224"/>
      <c r="K587" s="232"/>
      <c r="L587" s="234"/>
      <c r="M587" s="208"/>
      <c r="N587" s="208" t="str">
        <f t="shared" ref="N587" si="1002">IF(L582="","",IF(L582="X","X",IF($E$2&lt;L582,"X
未達首次列計年度",IF($E$2&gt;M582,"X
已過審核範圍","V"))))</f>
        <v/>
      </c>
      <c r="O587" s="210"/>
      <c r="P587" s="212"/>
      <c r="Q587" s="215"/>
    </row>
    <row r="588" spans="2:17" ht="13.95" customHeight="1" x14ac:dyDescent="0.3">
      <c r="B588" s="216" t="str">
        <f t="shared" ref="B588" si="1003">IF(E588&lt;&gt;"",B582+1,"")</f>
        <v/>
      </c>
      <c r="C588" s="219" t="str">
        <f t="shared" ref="C588" si="1004">IF(D588&lt;&gt;"",IF(D588&lt;$E$2,"舊","當"),"")</f>
        <v/>
      </c>
      <c r="D588" s="222"/>
      <c r="E588" s="222"/>
      <c r="F588" s="225" t="str">
        <f>_xlfn.IFNA(VLOOKUP(E588,對照用!$B:$C,2,0)," ")</f>
        <v xml:space="preserve"> </v>
      </c>
      <c r="G588" s="56" t="str" cm="1">
        <f t="array" ref="G588">IFERROR(INDEX(對照用!$B$1:$D$103,SMALL(IF(對照用!$B$1:$B$103=E588,ROW(對照用!$B$1:$B$103),"X"),MOD(ROW(),6)+1),3),"")</f>
        <v/>
      </c>
      <c r="H588" s="11"/>
      <c r="I588" s="227"/>
      <c r="J588" s="222"/>
      <c r="K588" s="230"/>
      <c r="L588" s="233"/>
      <c r="M588" s="207" t="str">
        <f t="shared" ref="M588" si="1005">IF(L588="X","X",IF(L588&lt;&gt;0,L588+9,""))</f>
        <v/>
      </c>
      <c r="N588" s="207" t="str">
        <f t="shared" ref="N588" si="1006">IF(L588="","",IF(L588="X","X",IF($E$2&lt;L588,"X
未達首次列計年度",IF($E$2&gt;M588,"X
已過審核範圍","V"))))</f>
        <v/>
      </c>
      <c r="O588" s="209"/>
      <c r="P588" s="211" t="str">
        <f t="shared" ref="P588" si="1007">IF(N588="X
未達首次列計年度",0,IF(N588="X
已過審核範圍",0,IF(N588="X",0,IF(N588="","",IF(O588&lt;&gt;"",O588,I588)))))</f>
        <v/>
      </c>
      <c r="Q588" s="213"/>
    </row>
    <row r="589" spans="2:17" ht="13.95" customHeight="1" x14ac:dyDescent="0.3">
      <c r="B589" s="217" t="str">
        <f t="shared" ref="B589:B593" si="1008">B588</f>
        <v/>
      </c>
      <c r="C589" s="220"/>
      <c r="D589" s="223"/>
      <c r="E589" s="223"/>
      <c r="F589" s="128"/>
      <c r="G589" s="57" t="str" cm="1">
        <f t="array" ref="G589">IFERROR(INDEX(對照用!$B$1:$D$103,SMALL(IF(對照用!$B$1:$B$103=E588,ROW(對照用!$B$1:$B$103),"X"),MOD(ROW(),6)+1),3),"")</f>
        <v/>
      </c>
      <c r="H589" s="12"/>
      <c r="I589" s="228"/>
      <c r="J589" s="223"/>
      <c r="K589" s="231"/>
      <c r="L589" s="161"/>
      <c r="M589" s="142"/>
      <c r="N589" s="142" t="str">
        <f t="shared" ref="N589" si="1009">IF(L588="","",IF(L588="X","X",IF($E$2&lt;L588,"X
未達首次列計年度",IF($E$2&gt;M588,"X
已過審核範圍","V"))))</f>
        <v/>
      </c>
      <c r="O589" s="145"/>
      <c r="P589" s="110"/>
      <c r="Q589" s="214"/>
    </row>
    <row r="590" spans="2:17" ht="13.95" customHeight="1" x14ac:dyDescent="0.3">
      <c r="B590" s="217" t="str">
        <f t="shared" si="1008"/>
        <v/>
      </c>
      <c r="C590" s="220"/>
      <c r="D590" s="223"/>
      <c r="E590" s="223"/>
      <c r="F590" s="128"/>
      <c r="G590" s="57" t="str" cm="1">
        <f t="array" ref="G590">IFERROR(INDEX(對照用!$B$1:$D$103,SMALL(IF(對照用!$B$1:$B$103=E588,ROW(對照用!$B$1:$B$103),"X"),MOD(ROW(),6)+1),3),"")</f>
        <v/>
      </c>
      <c r="H590" s="12"/>
      <c r="I590" s="228"/>
      <c r="J590" s="223"/>
      <c r="K590" s="231"/>
      <c r="L590" s="161"/>
      <c r="M590" s="142"/>
      <c r="N590" s="142" t="str">
        <f t="shared" ref="N590" si="1010">IF(L588="","",IF(L588="X","X",IF($E$2&lt;L588,"X
未達首次列計年度",IF($E$2&gt;M588,"X
已過審核範圍","V"))))</f>
        <v/>
      </c>
      <c r="O590" s="145"/>
      <c r="P590" s="110"/>
      <c r="Q590" s="214"/>
    </row>
    <row r="591" spans="2:17" ht="13.95" customHeight="1" x14ac:dyDescent="0.3">
      <c r="B591" s="217" t="str">
        <f t="shared" si="1008"/>
        <v/>
      </c>
      <c r="C591" s="220"/>
      <c r="D591" s="223"/>
      <c r="E591" s="223"/>
      <c r="F591" s="128"/>
      <c r="G591" s="57" t="str" cm="1">
        <f t="array" ref="G591">IFERROR(INDEX(對照用!$B$1:$D$103,SMALL(IF(對照用!$B$1:$B$103=E588,ROW(對照用!$B$1:$B$103),"X"),MOD(ROW(),6)+1),3),"")</f>
        <v/>
      </c>
      <c r="H591" s="12"/>
      <c r="I591" s="228"/>
      <c r="J591" s="223"/>
      <c r="K591" s="231"/>
      <c r="L591" s="161"/>
      <c r="M591" s="142"/>
      <c r="N591" s="142" t="str">
        <f t="shared" ref="N591" si="1011">IF(L588="","",IF(L588="X","X",IF($E$2&lt;L588,"X
未達首次列計年度",IF($E$2&gt;M588,"X
已過審核範圍","V"))))</f>
        <v/>
      </c>
      <c r="O591" s="145"/>
      <c r="P591" s="110"/>
      <c r="Q591" s="214"/>
    </row>
    <row r="592" spans="2:17" ht="13.95" customHeight="1" x14ac:dyDescent="0.3">
      <c r="B592" s="217" t="str">
        <f t="shared" si="1008"/>
        <v/>
      </c>
      <c r="C592" s="220"/>
      <c r="D592" s="223"/>
      <c r="E592" s="223"/>
      <c r="F592" s="128"/>
      <c r="G592" s="57" t="str" cm="1">
        <f t="array" ref="G592">IFERROR(INDEX(對照用!$B$1:$D$103,SMALL(IF(對照用!$B$1:$B$103=E588,ROW(對照用!$B$1:$B$103),"X"),MOD(ROW(),6)+1),3),"")</f>
        <v/>
      </c>
      <c r="H592" s="12"/>
      <c r="I592" s="228"/>
      <c r="J592" s="223"/>
      <c r="K592" s="231"/>
      <c r="L592" s="161"/>
      <c r="M592" s="142"/>
      <c r="N592" s="142" t="str">
        <f t="shared" ref="N592" si="1012">IF(L588="","",IF(L588="X","X",IF($E$2&lt;L588,"X
未達首次列計年度",IF($E$2&gt;M588,"X
已過審核範圍","V"))))</f>
        <v/>
      </c>
      <c r="O592" s="145"/>
      <c r="P592" s="110"/>
      <c r="Q592" s="214"/>
    </row>
    <row r="593" spans="2:17" ht="13.95" customHeight="1" thickBot="1" x14ac:dyDescent="0.35">
      <c r="B593" s="218" t="str">
        <f t="shared" si="1008"/>
        <v/>
      </c>
      <c r="C593" s="221"/>
      <c r="D593" s="224"/>
      <c r="E593" s="224"/>
      <c r="F593" s="226"/>
      <c r="G593" s="58" t="str" cm="1">
        <f t="array" ref="G593">IFERROR(INDEX(對照用!$B$1:$D$103,SMALL(IF(對照用!$B$1:$B$103=E588,ROW(對照用!$B$1:$B$103),"X"),MOD(ROW(),6)+1),3),"")</f>
        <v/>
      </c>
      <c r="H593" s="13"/>
      <c r="I593" s="229"/>
      <c r="J593" s="224"/>
      <c r="K593" s="232"/>
      <c r="L593" s="234"/>
      <c r="M593" s="208"/>
      <c r="N593" s="208" t="str">
        <f t="shared" ref="N593" si="1013">IF(L588="","",IF(L588="X","X",IF($E$2&lt;L588,"X
未達首次列計年度",IF($E$2&gt;M588,"X
已過審核範圍","V"))))</f>
        <v/>
      </c>
      <c r="O593" s="210"/>
      <c r="P593" s="212"/>
      <c r="Q593" s="215"/>
    </row>
    <row r="594" spans="2:17" ht="13.95" customHeight="1" x14ac:dyDescent="0.3">
      <c r="B594" s="216" t="str">
        <f t="shared" ref="B594" si="1014">IF(E594&lt;&gt;"",B588+1,"")</f>
        <v/>
      </c>
      <c r="C594" s="219" t="str">
        <f t="shared" ref="C594" si="1015">IF(D594&lt;&gt;"",IF(D594&lt;$E$2,"舊","當"),"")</f>
        <v/>
      </c>
      <c r="D594" s="222"/>
      <c r="E594" s="222"/>
      <c r="F594" s="225" t="str">
        <f>_xlfn.IFNA(VLOOKUP(E594,對照用!$B:$C,2,0)," ")</f>
        <v xml:space="preserve"> </v>
      </c>
      <c r="G594" s="56" t="str" cm="1">
        <f t="array" ref="G594">IFERROR(INDEX(對照用!$B$1:$D$103,SMALL(IF(對照用!$B$1:$B$103=E594,ROW(對照用!$B$1:$B$103),"X"),MOD(ROW(),6)+1),3),"")</f>
        <v/>
      </c>
      <c r="H594" s="11"/>
      <c r="I594" s="227"/>
      <c r="J594" s="222"/>
      <c r="K594" s="230"/>
      <c r="L594" s="233"/>
      <c r="M594" s="207" t="str">
        <f t="shared" ref="M594" si="1016">IF(L594="X","X",IF(L594&lt;&gt;0,L594+9,""))</f>
        <v/>
      </c>
      <c r="N594" s="207" t="str">
        <f t="shared" ref="N594" si="1017">IF(L594="","",IF(L594="X","X",IF($E$2&lt;L594,"X
未達首次列計年度",IF($E$2&gt;M594,"X
已過審核範圍","V"))))</f>
        <v/>
      </c>
      <c r="O594" s="209"/>
      <c r="P594" s="211" t="str">
        <f t="shared" ref="P594" si="1018">IF(N594="X
未達首次列計年度",0,IF(N594="X
已過審核範圍",0,IF(N594="X",0,IF(N594="","",IF(O594&lt;&gt;"",O594,I594)))))</f>
        <v/>
      </c>
      <c r="Q594" s="213"/>
    </row>
    <row r="595" spans="2:17" ht="13.95" customHeight="1" x14ac:dyDescent="0.3">
      <c r="B595" s="217" t="str">
        <f t="shared" ref="B595:B599" si="1019">B594</f>
        <v/>
      </c>
      <c r="C595" s="220"/>
      <c r="D595" s="223"/>
      <c r="E595" s="223"/>
      <c r="F595" s="128"/>
      <c r="G595" s="57" t="str" cm="1">
        <f t="array" ref="G595">IFERROR(INDEX(對照用!$B$1:$D$103,SMALL(IF(對照用!$B$1:$B$103=E594,ROW(對照用!$B$1:$B$103),"X"),MOD(ROW(),6)+1),3),"")</f>
        <v/>
      </c>
      <c r="H595" s="12"/>
      <c r="I595" s="228"/>
      <c r="J595" s="223"/>
      <c r="K595" s="231"/>
      <c r="L595" s="161"/>
      <c r="M595" s="142"/>
      <c r="N595" s="142" t="str">
        <f t="shared" ref="N595" si="1020">IF(L594="","",IF(L594="X","X",IF($E$2&lt;L594,"X
未達首次列計年度",IF($E$2&gt;M594,"X
已過審核範圍","V"))))</f>
        <v/>
      </c>
      <c r="O595" s="145"/>
      <c r="P595" s="110"/>
      <c r="Q595" s="214"/>
    </row>
    <row r="596" spans="2:17" ht="13.95" customHeight="1" x14ac:dyDescent="0.3">
      <c r="B596" s="217" t="str">
        <f t="shared" si="1019"/>
        <v/>
      </c>
      <c r="C596" s="220"/>
      <c r="D596" s="223"/>
      <c r="E596" s="223"/>
      <c r="F596" s="128"/>
      <c r="G596" s="57" t="str" cm="1">
        <f t="array" ref="G596">IFERROR(INDEX(對照用!$B$1:$D$103,SMALL(IF(對照用!$B$1:$B$103=E594,ROW(對照用!$B$1:$B$103),"X"),MOD(ROW(),6)+1),3),"")</f>
        <v/>
      </c>
      <c r="H596" s="12"/>
      <c r="I596" s="228"/>
      <c r="J596" s="223"/>
      <c r="K596" s="231"/>
      <c r="L596" s="161"/>
      <c r="M596" s="142"/>
      <c r="N596" s="142" t="str">
        <f t="shared" ref="N596" si="1021">IF(L594="","",IF(L594="X","X",IF($E$2&lt;L594,"X
未達首次列計年度",IF($E$2&gt;M594,"X
已過審核範圍","V"))))</f>
        <v/>
      </c>
      <c r="O596" s="145"/>
      <c r="P596" s="110"/>
      <c r="Q596" s="214"/>
    </row>
    <row r="597" spans="2:17" ht="13.95" customHeight="1" x14ac:dyDescent="0.3">
      <c r="B597" s="217" t="str">
        <f t="shared" si="1019"/>
        <v/>
      </c>
      <c r="C597" s="220"/>
      <c r="D597" s="223"/>
      <c r="E597" s="223"/>
      <c r="F597" s="128"/>
      <c r="G597" s="57" t="str" cm="1">
        <f t="array" ref="G597">IFERROR(INDEX(對照用!$B$1:$D$103,SMALL(IF(對照用!$B$1:$B$103=E594,ROW(對照用!$B$1:$B$103),"X"),MOD(ROW(),6)+1),3),"")</f>
        <v/>
      </c>
      <c r="H597" s="12"/>
      <c r="I597" s="228"/>
      <c r="J597" s="223"/>
      <c r="K597" s="231"/>
      <c r="L597" s="161"/>
      <c r="M597" s="142"/>
      <c r="N597" s="142" t="str">
        <f t="shared" ref="N597" si="1022">IF(L594="","",IF(L594="X","X",IF($E$2&lt;L594,"X
未達首次列計年度",IF($E$2&gt;M594,"X
已過審核範圍","V"))))</f>
        <v/>
      </c>
      <c r="O597" s="145"/>
      <c r="P597" s="110"/>
      <c r="Q597" s="214"/>
    </row>
    <row r="598" spans="2:17" ht="13.95" customHeight="1" x14ac:dyDescent="0.3">
      <c r="B598" s="217" t="str">
        <f t="shared" si="1019"/>
        <v/>
      </c>
      <c r="C598" s="220"/>
      <c r="D598" s="223"/>
      <c r="E598" s="223"/>
      <c r="F598" s="128"/>
      <c r="G598" s="57" t="str" cm="1">
        <f t="array" ref="G598">IFERROR(INDEX(對照用!$B$1:$D$103,SMALL(IF(對照用!$B$1:$B$103=E594,ROW(對照用!$B$1:$B$103),"X"),MOD(ROW(),6)+1),3),"")</f>
        <v/>
      </c>
      <c r="H598" s="12"/>
      <c r="I598" s="228"/>
      <c r="J598" s="223"/>
      <c r="K598" s="231"/>
      <c r="L598" s="161"/>
      <c r="M598" s="142"/>
      <c r="N598" s="142" t="str">
        <f t="shared" ref="N598" si="1023">IF(L594="","",IF(L594="X","X",IF($E$2&lt;L594,"X
未達首次列計年度",IF($E$2&gt;M594,"X
已過審核範圍","V"))))</f>
        <v/>
      </c>
      <c r="O598" s="145"/>
      <c r="P598" s="110"/>
      <c r="Q598" s="214"/>
    </row>
    <row r="599" spans="2:17" ht="13.95" customHeight="1" thickBot="1" x14ac:dyDescent="0.35">
      <c r="B599" s="218" t="str">
        <f t="shared" si="1019"/>
        <v/>
      </c>
      <c r="C599" s="221"/>
      <c r="D599" s="224"/>
      <c r="E599" s="224"/>
      <c r="F599" s="226"/>
      <c r="G599" s="58" t="str" cm="1">
        <f t="array" ref="G599">IFERROR(INDEX(對照用!$B$1:$D$103,SMALL(IF(對照用!$B$1:$B$103=E594,ROW(對照用!$B$1:$B$103),"X"),MOD(ROW(),6)+1),3),"")</f>
        <v/>
      </c>
      <c r="H599" s="13"/>
      <c r="I599" s="229"/>
      <c r="J599" s="224"/>
      <c r="K599" s="232"/>
      <c r="L599" s="234"/>
      <c r="M599" s="208"/>
      <c r="N599" s="208" t="str">
        <f t="shared" ref="N599" si="1024">IF(L594="","",IF(L594="X","X",IF($E$2&lt;L594,"X
未達首次列計年度",IF($E$2&gt;M594,"X
已過審核範圍","V"))))</f>
        <v/>
      </c>
      <c r="O599" s="210"/>
      <c r="P599" s="212"/>
      <c r="Q599" s="215"/>
    </row>
    <row r="600" spans="2:17" ht="13.95" customHeight="1" x14ac:dyDescent="0.3">
      <c r="B600" s="216" t="str">
        <f t="shared" ref="B600" si="1025">IF(E600&lt;&gt;"",B594+1,"")</f>
        <v/>
      </c>
      <c r="C600" s="219" t="str">
        <f t="shared" ref="C600" si="1026">IF(D600&lt;&gt;"",IF(D600&lt;$E$2,"舊","當"),"")</f>
        <v/>
      </c>
      <c r="D600" s="222"/>
      <c r="E600" s="222"/>
      <c r="F600" s="225" t="str">
        <f>_xlfn.IFNA(VLOOKUP(E600,對照用!$B:$C,2,0)," ")</f>
        <v xml:space="preserve"> </v>
      </c>
      <c r="G600" s="56" t="str" cm="1">
        <f t="array" ref="G600">IFERROR(INDEX(對照用!$B$1:$D$103,SMALL(IF(對照用!$B$1:$B$103=E600,ROW(對照用!$B$1:$B$103),"X"),MOD(ROW(),6)+1),3),"")</f>
        <v/>
      </c>
      <c r="H600" s="11"/>
      <c r="I600" s="227"/>
      <c r="J600" s="222"/>
      <c r="K600" s="230"/>
      <c r="L600" s="233"/>
      <c r="M600" s="207" t="str">
        <f t="shared" ref="M600" si="1027">IF(L600="X","X",IF(L600&lt;&gt;0,L600+9,""))</f>
        <v/>
      </c>
      <c r="N600" s="207" t="str">
        <f t="shared" ref="N600" si="1028">IF(L600="","",IF(L600="X","X",IF($E$2&lt;L600,"X
未達首次列計年度",IF($E$2&gt;M600,"X
已過審核範圍","V"))))</f>
        <v/>
      </c>
      <c r="O600" s="209"/>
      <c r="P600" s="211" t="str">
        <f t="shared" ref="P600" si="1029">IF(N600="X
未達首次列計年度",0,IF(N600="X
已過審核範圍",0,IF(N600="X",0,IF(N600="","",IF(O600&lt;&gt;"",O600,I600)))))</f>
        <v/>
      </c>
      <c r="Q600" s="213"/>
    </row>
    <row r="601" spans="2:17" ht="13.95" customHeight="1" x14ac:dyDescent="0.3">
      <c r="B601" s="217" t="str">
        <f t="shared" ref="B601:B605" si="1030">B600</f>
        <v/>
      </c>
      <c r="C601" s="220"/>
      <c r="D601" s="223"/>
      <c r="E601" s="223"/>
      <c r="F601" s="128"/>
      <c r="G601" s="57" t="str" cm="1">
        <f t="array" ref="G601">IFERROR(INDEX(對照用!$B$1:$D$103,SMALL(IF(對照用!$B$1:$B$103=E600,ROW(對照用!$B$1:$B$103),"X"),MOD(ROW(),6)+1),3),"")</f>
        <v/>
      </c>
      <c r="H601" s="12"/>
      <c r="I601" s="228"/>
      <c r="J601" s="223"/>
      <c r="K601" s="231"/>
      <c r="L601" s="161"/>
      <c r="M601" s="142"/>
      <c r="N601" s="142" t="str">
        <f t="shared" ref="N601" si="1031">IF(L600="","",IF(L600="X","X",IF($E$2&lt;L600,"X
未達首次列計年度",IF($E$2&gt;M600,"X
已過審核範圍","V"))))</f>
        <v/>
      </c>
      <c r="O601" s="145"/>
      <c r="P601" s="110"/>
      <c r="Q601" s="214"/>
    </row>
    <row r="602" spans="2:17" ht="13.95" customHeight="1" x14ac:dyDescent="0.3">
      <c r="B602" s="217" t="str">
        <f t="shared" si="1030"/>
        <v/>
      </c>
      <c r="C602" s="220"/>
      <c r="D602" s="223"/>
      <c r="E602" s="223"/>
      <c r="F602" s="128"/>
      <c r="G602" s="57" t="str" cm="1">
        <f t="array" ref="G602">IFERROR(INDEX(對照用!$B$1:$D$103,SMALL(IF(對照用!$B$1:$B$103=E600,ROW(對照用!$B$1:$B$103),"X"),MOD(ROW(),6)+1),3),"")</f>
        <v/>
      </c>
      <c r="H602" s="12"/>
      <c r="I602" s="228"/>
      <c r="J602" s="223"/>
      <c r="K602" s="231"/>
      <c r="L602" s="161"/>
      <c r="M602" s="142"/>
      <c r="N602" s="142" t="str">
        <f t="shared" ref="N602" si="1032">IF(L600="","",IF(L600="X","X",IF($E$2&lt;L600,"X
未達首次列計年度",IF($E$2&gt;M600,"X
已過審核範圍","V"))))</f>
        <v/>
      </c>
      <c r="O602" s="145"/>
      <c r="P602" s="110"/>
      <c r="Q602" s="214"/>
    </row>
    <row r="603" spans="2:17" ht="13.95" customHeight="1" x14ac:dyDescent="0.3">
      <c r="B603" s="217" t="str">
        <f t="shared" si="1030"/>
        <v/>
      </c>
      <c r="C603" s="220"/>
      <c r="D603" s="223"/>
      <c r="E603" s="223"/>
      <c r="F603" s="128"/>
      <c r="G603" s="57" t="str" cm="1">
        <f t="array" ref="G603">IFERROR(INDEX(對照用!$B$1:$D$103,SMALL(IF(對照用!$B$1:$B$103=E600,ROW(對照用!$B$1:$B$103),"X"),MOD(ROW(),6)+1),3),"")</f>
        <v/>
      </c>
      <c r="H603" s="12"/>
      <c r="I603" s="228"/>
      <c r="J603" s="223"/>
      <c r="K603" s="231"/>
      <c r="L603" s="161"/>
      <c r="M603" s="142"/>
      <c r="N603" s="142" t="str">
        <f t="shared" ref="N603" si="1033">IF(L600="","",IF(L600="X","X",IF($E$2&lt;L600,"X
未達首次列計年度",IF($E$2&gt;M600,"X
已過審核範圍","V"))))</f>
        <v/>
      </c>
      <c r="O603" s="145"/>
      <c r="P603" s="110"/>
      <c r="Q603" s="214"/>
    </row>
    <row r="604" spans="2:17" ht="13.95" customHeight="1" x14ac:dyDescent="0.3">
      <c r="B604" s="217" t="str">
        <f t="shared" si="1030"/>
        <v/>
      </c>
      <c r="C604" s="220"/>
      <c r="D604" s="223"/>
      <c r="E604" s="223"/>
      <c r="F604" s="128"/>
      <c r="G604" s="57" t="str" cm="1">
        <f t="array" ref="G604">IFERROR(INDEX(對照用!$B$1:$D$103,SMALL(IF(對照用!$B$1:$B$103=E600,ROW(對照用!$B$1:$B$103),"X"),MOD(ROW(),6)+1),3),"")</f>
        <v/>
      </c>
      <c r="H604" s="12"/>
      <c r="I604" s="228"/>
      <c r="J604" s="223"/>
      <c r="K604" s="231"/>
      <c r="L604" s="161"/>
      <c r="M604" s="142"/>
      <c r="N604" s="142" t="str">
        <f t="shared" ref="N604" si="1034">IF(L600="","",IF(L600="X","X",IF($E$2&lt;L600,"X
未達首次列計年度",IF($E$2&gt;M600,"X
已過審核範圍","V"))))</f>
        <v/>
      </c>
      <c r="O604" s="145"/>
      <c r="P604" s="110"/>
      <c r="Q604" s="214"/>
    </row>
    <row r="605" spans="2:17" ht="13.95" customHeight="1" thickBot="1" x14ac:dyDescent="0.35">
      <c r="B605" s="218" t="str">
        <f t="shared" si="1030"/>
        <v/>
      </c>
      <c r="C605" s="221"/>
      <c r="D605" s="224"/>
      <c r="E605" s="224"/>
      <c r="F605" s="226"/>
      <c r="G605" s="58" t="str" cm="1">
        <f t="array" ref="G605">IFERROR(INDEX(對照用!$B$1:$D$103,SMALL(IF(對照用!$B$1:$B$103=E600,ROW(對照用!$B$1:$B$103),"X"),MOD(ROW(),6)+1),3),"")</f>
        <v/>
      </c>
      <c r="H605" s="13"/>
      <c r="I605" s="229"/>
      <c r="J605" s="224"/>
      <c r="K605" s="232"/>
      <c r="L605" s="234"/>
      <c r="M605" s="208"/>
      <c r="N605" s="208" t="str">
        <f t="shared" ref="N605" si="1035">IF(L600="","",IF(L600="X","X",IF($E$2&lt;L600,"X
未達首次列計年度",IF($E$2&gt;M600,"X
已過審核範圍","V"))))</f>
        <v/>
      </c>
      <c r="O605" s="210"/>
      <c r="P605" s="212"/>
      <c r="Q605" s="215"/>
    </row>
    <row r="606" spans="2:17" ht="13.95" customHeight="1" x14ac:dyDescent="0.3">
      <c r="B606" s="216" t="str">
        <f t="shared" ref="B606" si="1036">IF(E606&lt;&gt;"",B600+1,"")</f>
        <v/>
      </c>
      <c r="C606" s="219" t="str">
        <f t="shared" ref="C606" si="1037">IF(D606&lt;&gt;"",IF(D606&lt;$E$2,"舊","當"),"")</f>
        <v/>
      </c>
      <c r="D606" s="222"/>
      <c r="E606" s="222"/>
      <c r="F606" s="225" t="str">
        <f>_xlfn.IFNA(VLOOKUP(E606,對照用!$B:$C,2,0)," ")</f>
        <v xml:space="preserve"> </v>
      </c>
      <c r="G606" s="56" t="str" cm="1">
        <f t="array" ref="G606">IFERROR(INDEX(對照用!$B$1:$D$103,SMALL(IF(對照用!$B$1:$B$103=E606,ROW(對照用!$B$1:$B$103),"X"),MOD(ROW(),6)+1),3),"")</f>
        <v/>
      </c>
      <c r="H606" s="11"/>
      <c r="I606" s="227"/>
      <c r="J606" s="222"/>
      <c r="K606" s="230"/>
      <c r="L606" s="233"/>
      <c r="M606" s="207" t="str">
        <f t="shared" ref="M606" si="1038">IF(L606="X","X",IF(L606&lt;&gt;0,L606+9,""))</f>
        <v/>
      </c>
      <c r="N606" s="207" t="str">
        <f t="shared" ref="N606" si="1039">IF(L606="","",IF(L606="X","X",IF($E$2&lt;L606,"X
未達首次列計年度",IF($E$2&gt;M606,"X
已過審核範圍","V"))))</f>
        <v/>
      </c>
      <c r="O606" s="209"/>
      <c r="P606" s="211" t="str">
        <f t="shared" ref="P606" si="1040">IF(N606="X
未達首次列計年度",0,IF(N606="X
已過審核範圍",0,IF(N606="X",0,IF(N606="","",IF(O606&lt;&gt;"",O606,I606)))))</f>
        <v/>
      </c>
      <c r="Q606" s="213"/>
    </row>
    <row r="607" spans="2:17" ht="13.95" customHeight="1" x14ac:dyDescent="0.3">
      <c r="B607" s="217" t="str">
        <f t="shared" ref="B607:B611" si="1041">B606</f>
        <v/>
      </c>
      <c r="C607" s="220"/>
      <c r="D607" s="223"/>
      <c r="E607" s="223"/>
      <c r="F607" s="128"/>
      <c r="G607" s="57" t="str" cm="1">
        <f t="array" ref="G607">IFERROR(INDEX(對照用!$B$1:$D$103,SMALL(IF(對照用!$B$1:$B$103=E606,ROW(對照用!$B$1:$B$103),"X"),MOD(ROW(),6)+1),3),"")</f>
        <v/>
      </c>
      <c r="H607" s="12"/>
      <c r="I607" s="228"/>
      <c r="J607" s="223"/>
      <c r="K607" s="231"/>
      <c r="L607" s="161"/>
      <c r="M607" s="142"/>
      <c r="N607" s="142" t="str">
        <f t="shared" ref="N607" si="1042">IF(L606="","",IF(L606="X","X",IF($E$2&lt;L606,"X
未達首次列計年度",IF($E$2&gt;M606,"X
已過審核範圍","V"))))</f>
        <v/>
      </c>
      <c r="O607" s="145"/>
      <c r="P607" s="110"/>
      <c r="Q607" s="214"/>
    </row>
    <row r="608" spans="2:17" ht="13.95" customHeight="1" x14ac:dyDescent="0.3">
      <c r="B608" s="217" t="str">
        <f t="shared" si="1041"/>
        <v/>
      </c>
      <c r="C608" s="220"/>
      <c r="D608" s="223"/>
      <c r="E608" s="223"/>
      <c r="F608" s="128"/>
      <c r="G608" s="57" t="str" cm="1">
        <f t="array" ref="G608">IFERROR(INDEX(對照用!$B$1:$D$103,SMALL(IF(對照用!$B$1:$B$103=E606,ROW(對照用!$B$1:$B$103),"X"),MOD(ROW(),6)+1),3),"")</f>
        <v/>
      </c>
      <c r="H608" s="12"/>
      <c r="I608" s="228"/>
      <c r="J608" s="223"/>
      <c r="K608" s="231"/>
      <c r="L608" s="161"/>
      <c r="M608" s="142"/>
      <c r="N608" s="142" t="str">
        <f t="shared" ref="N608" si="1043">IF(L606="","",IF(L606="X","X",IF($E$2&lt;L606,"X
未達首次列計年度",IF($E$2&gt;M606,"X
已過審核範圍","V"))))</f>
        <v/>
      </c>
      <c r="O608" s="145"/>
      <c r="P608" s="110"/>
      <c r="Q608" s="214"/>
    </row>
    <row r="609" spans="2:17" ht="13.95" customHeight="1" x14ac:dyDescent="0.3">
      <c r="B609" s="217" t="str">
        <f t="shared" si="1041"/>
        <v/>
      </c>
      <c r="C609" s="220"/>
      <c r="D609" s="223"/>
      <c r="E609" s="223"/>
      <c r="F609" s="128"/>
      <c r="G609" s="57" t="str" cm="1">
        <f t="array" ref="G609">IFERROR(INDEX(對照用!$B$1:$D$103,SMALL(IF(對照用!$B$1:$B$103=E606,ROW(對照用!$B$1:$B$103),"X"),MOD(ROW(),6)+1),3),"")</f>
        <v/>
      </c>
      <c r="H609" s="12"/>
      <c r="I609" s="228"/>
      <c r="J609" s="223"/>
      <c r="K609" s="231"/>
      <c r="L609" s="161"/>
      <c r="M609" s="142"/>
      <c r="N609" s="142" t="str">
        <f t="shared" ref="N609" si="1044">IF(L606="","",IF(L606="X","X",IF($E$2&lt;L606,"X
未達首次列計年度",IF($E$2&gt;M606,"X
已過審核範圍","V"))))</f>
        <v/>
      </c>
      <c r="O609" s="145"/>
      <c r="P609" s="110"/>
      <c r="Q609" s="214"/>
    </row>
    <row r="610" spans="2:17" ht="13.95" customHeight="1" x14ac:dyDescent="0.3">
      <c r="B610" s="217" t="str">
        <f t="shared" si="1041"/>
        <v/>
      </c>
      <c r="C610" s="220"/>
      <c r="D610" s="223"/>
      <c r="E610" s="223"/>
      <c r="F610" s="128"/>
      <c r="G610" s="57" t="str" cm="1">
        <f t="array" ref="G610">IFERROR(INDEX(對照用!$B$1:$D$103,SMALL(IF(對照用!$B$1:$B$103=E606,ROW(對照用!$B$1:$B$103),"X"),MOD(ROW(),6)+1),3),"")</f>
        <v/>
      </c>
      <c r="H610" s="12"/>
      <c r="I610" s="228"/>
      <c r="J610" s="223"/>
      <c r="K610" s="231"/>
      <c r="L610" s="161"/>
      <c r="M610" s="142"/>
      <c r="N610" s="142" t="str">
        <f t="shared" ref="N610" si="1045">IF(L606="","",IF(L606="X","X",IF($E$2&lt;L606,"X
未達首次列計年度",IF($E$2&gt;M606,"X
已過審核範圍","V"))))</f>
        <v/>
      </c>
      <c r="O610" s="145"/>
      <c r="P610" s="110"/>
      <c r="Q610" s="214"/>
    </row>
    <row r="611" spans="2:17" ht="13.95" customHeight="1" thickBot="1" x14ac:dyDescent="0.35">
      <c r="B611" s="218" t="str">
        <f t="shared" si="1041"/>
        <v/>
      </c>
      <c r="C611" s="221"/>
      <c r="D611" s="224"/>
      <c r="E611" s="224"/>
      <c r="F611" s="226"/>
      <c r="G611" s="58" t="str" cm="1">
        <f t="array" ref="G611">IFERROR(INDEX(對照用!$B$1:$D$103,SMALL(IF(對照用!$B$1:$B$103=E606,ROW(對照用!$B$1:$B$103),"X"),MOD(ROW(),6)+1),3),"")</f>
        <v/>
      </c>
      <c r="H611" s="13"/>
      <c r="I611" s="229"/>
      <c r="J611" s="224"/>
      <c r="K611" s="232"/>
      <c r="L611" s="234"/>
      <c r="M611" s="208"/>
      <c r="N611" s="208" t="str">
        <f t="shared" ref="N611" si="1046">IF(L606="","",IF(L606="X","X",IF($E$2&lt;L606,"X
未達首次列計年度",IF($E$2&gt;M606,"X
已過審核範圍","V"))))</f>
        <v/>
      </c>
      <c r="O611" s="210"/>
      <c r="P611" s="212"/>
      <c r="Q611" s="215"/>
    </row>
    <row r="612" spans="2:17" ht="13.95" customHeight="1" x14ac:dyDescent="0.3">
      <c r="B612" s="216" t="str">
        <f t="shared" ref="B612" si="1047">IF(E612&lt;&gt;"",B606+1,"")</f>
        <v/>
      </c>
      <c r="C612" s="219" t="str">
        <f t="shared" ref="C612" si="1048">IF(D612&lt;&gt;"",IF(D612&lt;$E$2,"舊","當"),"")</f>
        <v/>
      </c>
      <c r="D612" s="222"/>
      <c r="E612" s="222"/>
      <c r="F612" s="225" t="str">
        <f>_xlfn.IFNA(VLOOKUP(E612,對照用!$B:$C,2,0)," ")</f>
        <v xml:space="preserve"> </v>
      </c>
      <c r="G612" s="56" t="str" cm="1">
        <f t="array" ref="G612">IFERROR(INDEX(對照用!$B$1:$D$103,SMALL(IF(對照用!$B$1:$B$103=E612,ROW(對照用!$B$1:$B$103),"X"),MOD(ROW(),6)+1),3),"")</f>
        <v/>
      </c>
      <c r="H612" s="11"/>
      <c r="I612" s="227"/>
      <c r="J612" s="222"/>
      <c r="K612" s="230"/>
      <c r="L612" s="233"/>
      <c r="M612" s="207" t="str">
        <f t="shared" ref="M612" si="1049">IF(L612="X","X",IF(L612&lt;&gt;0,L612+9,""))</f>
        <v/>
      </c>
      <c r="N612" s="207" t="str">
        <f t="shared" ref="N612" si="1050">IF(L612="","",IF(L612="X","X",IF($E$2&lt;L612,"X
未達首次列計年度",IF($E$2&gt;M612,"X
已過審核範圍","V"))))</f>
        <v/>
      </c>
      <c r="O612" s="209"/>
      <c r="P612" s="211" t="str">
        <f t="shared" ref="P612" si="1051">IF(N612="X
未達首次列計年度",0,IF(N612="X
已過審核範圍",0,IF(N612="X",0,IF(N612="","",IF(O612&lt;&gt;"",O612,I612)))))</f>
        <v/>
      </c>
      <c r="Q612" s="213"/>
    </row>
    <row r="613" spans="2:17" ht="13.95" customHeight="1" x14ac:dyDescent="0.3">
      <c r="B613" s="217" t="str">
        <f t="shared" ref="B613:B617" si="1052">B612</f>
        <v/>
      </c>
      <c r="C613" s="220"/>
      <c r="D613" s="223"/>
      <c r="E613" s="223"/>
      <c r="F613" s="128"/>
      <c r="G613" s="57" t="str" cm="1">
        <f t="array" ref="G613">IFERROR(INDEX(對照用!$B$1:$D$103,SMALL(IF(對照用!$B$1:$B$103=E612,ROW(對照用!$B$1:$B$103),"X"),MOD(ROW(),6)+1),3),"")</f>
        <v/>
      </c>
      <c r="H613" s="12"/>
      <c r="I613" s="228"/>
      <c r="J613" s="223"/>
      <c r="K613" s="231"/>
      <c r="L613" s="161"/>
      <c r="M613" s="142"/>
      <c r="N613" s="142" t="str">
        <f t="shared" ref="N613" si="1053">IF(L612="","",IF(L612="X","X",IF($E$2&lt;L612,"X
未達首次列計年度",IF($E$2&gt;M612,"X
已過審核範圍","V"))))</f>
        <v/>
      </c>
      <c r="O613" s="145"/>
      <c r="P613" s="110"/>
      <c r="Q613" s="214"/>
    </row>
    <row r="614" spans="2:17" ht="13.95" customHeight="1" x14ac:dyDescent="0.3">
      <c r="B614" s="217" t="str">
        <f t="shared" si="1052"/>
        <v/>
      </c>
      <c r="C614" s="220"/>
      <c r="D614" s="223"/>
      <c r="E614" s="223"/>
      <c r="F614" s="128"/>
      <c r="G614" s="57" t="str" cm="1">
        <f t="array" ref="G614">IFERROR(INDEX(對照用!$B$1:$D$103,SMALL(IF(對照用!$B$1:$B$103=E612,ROW(對照用!$B$1:$B$103),"X"),MOD(ROW(),6)+1),3),"")</f>
        <v/>
      </c>
      <c r="H614" s="12"/>
      <c r="I614" s="228"/>
      <c r="J614" s="223"/>
      <c r="K614" s="231"/>
      <c r="L614" s="161"/>
      <c r="M614" s="142"/>
      <c r="N614" s="142" t="str">
        <f t="shared" ref="N614" si="1054">IF(L612="","",IF(L612="X","X",IF($E$2&lt;L612,"X
未達首次列計年度",IF($E$2&gt;M612,"X
已過審核範圍","V"))))</f>
        <v/>
      </c>
      <c r="O614" s="145"/>
      <c r="P614" s="110"/>
      <c r="Q614" s="214"/>
    </row>
    <row r="615" spans="2:17" ht="13.95" customHeight="1" x14ac:dyDescent="0.3">
      <c r="B615" s="217" t="str">
        <f t="shared" si="1052"/>
        <v/>
      </c>
      <c r="C615" s="220"/>
      <c r="D615" s="223"/>
      <c r="E615" s="223"/>
      <c r="F615" s="128"/>
      <c r="G615" s="57" t="str" cm="1">
        <f t="array" ref="G615">IFERROR(INDEX(對照用!$B$1:$D$103,SMALL(IF(對照用!$B$1:$B$103=E612,ROW(對照用!$B$1:$B$103),"X"),MOD(ROW(),6)+1),3),"")</f>
        <v/>
      </c>
      <c r="H615" s="12"/>
      <c r="I615" s="228"/>
      <c r="J615" s="223"/>
      <c r="K615" s="231"/>
      <c r="L615" s="161"/>
      <c r="M615" s="142"/>
      <c r="N615" s="142" t="str">
        <f t="shared" ref="N615" si="1055">IF(L612="","",IF(L612="X","X",IF($E$2&lt;L612,"X
未達首次列計年度",IF($E$2&gt;M612,"X
已過審核範圍","V"))))</f>
        <v/>
      </c>
      <c r="O615" s="145"/>
      <c r="P615" s="110"/>
      <c r="Q615" s="214"/>
    </row>
    <row r="616" spans="2:17" ht="13.95" customHeight="1" x14ac:dyDescent="0.3">
      <c r="B616" s="217" t="str">
        <f t="shared" si="1052"/>
        <v/>
      </c>
      <c r="C616" s="220"/>
      <c r="D616" s="223"/>
      <c r="E616" s="223"/>
      <c r="F616" s="128"/>
      <c r="G616" s="57" t="str" cm="1">
        <f t="array" ref="G616">IFERROR(INDEX(對照用!$B$1:$D$103,SMALL(IF(對照用!$B$1:$B$103=E612,ROW(對照用!$B$1:$B$103),"X"),MOD(ROW(),6)+1),3),"")</f>
        <v/>
      </c>
      <c r="H616" s="12"/>
      <c r="I616" s="228"/>
      <c r="J616" s="223"/>
      <c r="K616" s="231"/>
      <c r="L616" s="161"/>
      <c r="M616" s="142"/>
      <c r="N616" s="142" t="str">
        <f t="shared" ref="N616" si="1056">IF(L612="","",IF(L612="X","X",IF($E$2&lt;L612,"X
未達首次列計年度",IF($E$2&gt;M612,"X
已過審核範圍","V"))))</f>
        <v/>
      </c>
      <c r="O616" s="145"/>
      <c r="P616" s="110"/>
      <c r="Q616" s="214"/>
    </row>
    <row r="617" spans="2:17" ht="13.95" customHeight="1" thickBot="1" x14ac:dyDescent="0.35">
      <c r="B617" s="218" t="str">
        <f t="shared" si="1052"/>
        <v/>
      </c>
      <c r="C617" s="221"/>
      <c r="D617" s="224"/>
      <c r="E617" s="224"/>
      <c r="F617" s="226"/>
      <c r="G617" s="58" t="str" cm="1">
        <f t="array" ref="G617">IFERROR(INDEX(對照用!$B$1:$D$103,SMALL(IF(對照用!$B$1:$B$103=E612,ROW(對照用!$B$1:$B$103),"X"),MOD(ROW(),6)+1),3),"")</f>
        <v/>
      </c>
      <c r="H617" s="13"/>
      <c r="I617" s="229"/>
      <c r="J617" s="224"/>
      <c r="K617" s="232"/>
      <c r="L617" s="234"/>
      <c r="M617" s="208"/>
      <c r="N617" s="208" t="str">
        <f t="shared" ref="N617" si="1057">IF(L612="","",IF(L612="X","X",IF($E$2&lt;L612,"X
未達首次列計年度",IF($E$2&gt;M612,"X
已過審核範圍","V"))))</f>
        <v/>
      </c>
      <c r="O617" s="210"/>
      <c r="P617" s="212"/>
      <c r="Q617" s="215"/>
    </row>
    <row r="618" spans="2:17" ht="13.95" customHeight="1" x14ac:dyDescent="0.3">
      <c r="B618" s="216" t="str">
        <f t="shared" ref="B618" si="1058">IF(E618&lt;&gt;"",B612+1,"")</f>
        <v/>
      </c>
      <c r="C618" s="219" t="str">
        <f t="shared" ref="C618" si="1059">IF(D618&lt;&gt;"",IF(D618&lt;$E$2,"舊","當"),"")</f>
        <v/>
      </c>
      <c r="D618" s="222"/>
      <c r="E618" s="222"/>
      <c r="F618" s="225" t="str">
        <f>_xlfn.IFNA(VLOOKUP(E618,對照用!$B:$C,2,0)," ")</f>
        <v xml:space="preserve"> </v>
      </c>
      <c r="G618" s="56" t="str" cm="1">
        <f t="array" ref="G618">IFERROR(INDEX(對照用!$B$1:$D$103,SMALL(IF(對照用!$B$1:$B$103=E618,ROW(對照用!$B$1:$B$103),"X"),MOD(ROW(),6)+1),3),"")</f>
        <v/>
      </c>
      <c r="H618" s="11"/>
      <c r="I618" s="227"/>
      <c r="J618" s="222"/>
      <c r="K618" s="230"/>
      <c r="L618" s="233"/>
      <c r="M618" s="207" t="str">
        <f t="shared" ref="M618" si="1060">IF(L618="X","X",IF(L618&lt;&gt;0,L618+9,""))</f>
        <v/>
      </c>
      <c r="N618" s="207" t="str">
        <f t="shared" ref="N618" si="1061">IF(L618="","",IF(L618="X","X",IF($E$2&lt;L618,"X
未達首次列計年度",IF($E$2&gt;M618,"X
已過審核範圍","V"))))</f>
        <v/>
      </c>
      <c r="O618" s="209"/>
      <c r="P618" s="211" t="str">
        <f t="shared" ref="P618" si="1062">IF(N618="X
未達首次列計年度",0,IF(N618="X
已過審核範圍",0,IF(N618="X",0,IF(N618="","",IF(O618&lt;&gt;"",O618,I618)))))</f>
        <v/>
      </c>
      <c r="Q618" s="213"/>
    </row>
    <row r="619" spans="2:17" ht="13.95" customHeight="1" x14ac:dyDescent="0.3">
      <c r="B619" s="217" t="str">
        <f t="shared" ref="B619:B623" si="1063">B618</f>
        <v/>
      </c>
      <c r="C619" s="220"/>
      <c r="D619" s="223"/>
      <c r="E619" s="223"/>
      <c r="F619" s="128"/>
      <c r="G619" s="57" t="str" cm="1">
        <f t="array" ref="G619">IFERROR(INDEX(對照用!$B$1:$D$103,SMALL(IF(對照用!$B$1:$B$103=E618,ROW(對照用!$B$1:$B$103),"X"),MOD(ROW(),6)+1),3),"")</f>
        <v/>
      </c>
      <c r="H619" s="12"/>
      <c r="I619" s="228"/>
      <c r="J619" s="223"/>
      <c r="K619" s="231"/>
      <c r="L619" s="161"/>
      <c r="M619" s="142"/>
      <c r="N619" s="142" t="str">
        <f t="shared" ref="N619" si="1064">IF(L618="","",IF(L618="X","X",IF($E$2&lt;L618,"X
未達首次列計年度",IF($E$2&gt;M618,"X
已過審核範圍","V"))))</f>
        <v/>
      </c>
      <c r="O619" s="145"/>
      <c r="P619" s="110"/>
      <c r="Q619" s="214"/>
    </row>
    <row r="620" spans="2:17" ht="13.95" customHeight="1" x14ac:dyDescent="0.3">
      <c r="B620" s="217" t="str">
        <f t="shared" si="1063"/>
        <v/>
      </c>
      <c r="C620" s="220"/>
      <c r="D620" s="223"/>
      <c r="E620" s="223"/>
      <c r="F620" s="128"/>
      <c r="G620" s="57" t="str" cm="1">
        <f t="array" ref="G620">IFERROR(INDEX(對照用!$B$1:$D$103,SMALL(IF(對照用!$B$1:$B$103=E618,ROW(對照用!$B$1:$B$103),"X"),MOD(ROW(),6)+1),3),"")</f>
        <v/>
      </c>
      <c r="H620" s="12"/>
      <c r="I620" s="228"/>
      <c r="J620" s="223"/>
      <c r="K620" s="231"/>
      <c r="L620" s="161"/>
      <c r="M620" s="142"/>
      <c r="N620" s="142" t="str">
        <f t="shared" ref="N620" si="1065">IF(L618="","",IF(L618="X","X",IF($E$2&lt;L618,"X
未達首次列計年度",IF($E$2&gt;M618,"X
已過審核範圍","V"))))</f>
        <v/>
      </c>
      <c r="O620" s="145"/>
      <c r="P620" s="110"/>
      <c r="Q620" s="214"/>
    </row>
    <row r="621" spans="2:17" ht="13.95" customHeight="1" x14ac:dyDescent="0.3">
      <c r="B621" s="217" t="str">
        <f t="shared" si="1063"/>
        <v/>
      </c>
      <c r="C621" s="220"/>
      <c r="D621" s="223"/>
      <c r="E621" s="223"/>
      <c r="F621" s="128"/>
      <c r="G621" s="57" t="str" cm="1">
        <f t="array" ref="G621">IFERROR(INDEX(對照用!$B$1:$D$103,SMALL(IF(對照用!$B$1:$B$103=E618,ROW(對照用!$B$1:$B$103),"X"),MOD(ROW(),6)+1),3),"")</f>
        <v/>
      </c>
      <c r="H621" s="12"/>
      <c r="I621" s="228"/>
      <c r="J621" s="223"/>
      <c r="K621" s="231"/>
      <c r="L621" s="161"/>
      <c r="M621" s="142"/>
      <c r="N621" s="142" t="str">
        <f t="shared" ref="N621" si="1066">IF(L618="","",IF(L618="X","X",IF($E$2&lt;L618,"X
未達首次列計年度",IF($E$2&gt;M618,"X
已過審核範圍","V"))))</f>
        <v/>
      </c>
      <c r="O621" s="145"/>
      <c r="P621" s="110"/>
      <c r="Q621" s="214"/>
    </row>
    <row r="622" spans="2:17" ht="13.95" customHeight="1" x14ac:dyDescent="0.3">
      <c r="B622" s="217" t="str">
        <f t="shared" si="1063"/>
        <v/>
      </c>
      <c r="C622" s="220"/>
      <c r="D622" s="223"/>
      <c r="E622" s="223"/>
      <c r="F622" s="128"/>
      <c r="G622" s="57" t="str" cm="1">
        <f t="array" ref="G622">IFERROR(INDEX(對照用!$B$1:$D$103,SMALL(IF(對照用!$B$1:$B$103=E618,ROW(對照用!$B$1:$B$103),"X"),MOD(ROW(),6)+1),3),"")</f>
        <v/>
      </c>
      <c r="H622" s="12"/>
      <c r="I622" s="228"/>
      <c r="J622" s="223"/>
      <c r="K622" s="231"/>
      <c r="L622" s="161"/>
      <c r="M622" s="142"/>
      <c r="N622" s="142" t="str">
        <f t="shared" ref="N622" si="1067">IF(L618="","",IF(L618="X","X",IF($E$2&lt;L618,"X
未達首次列計年度",IF($E$2&gt;M618,"X
已過審核範圍","V"))))</f>
        <v/>
      </c>
      <c r="O622" s="145"/>
      <c r="P622" s="110"/>
      <c r="Q622" s="214"/>
    </row>
    <row r="623" spans="2:17" ht="13.95" customHeight="1" thickBot="1" x14ac:dyDescent="0.35">
      <c r="B623" s="218" t="str">
        <f t="shared" si="1063"/>
        <v/>
      </c>
      <c r="C623" s="221"/>
      <c r="D623" s="224"/>
      <c r="E623" s="224"/>
      <c r="F623" s="226"/>
      <c r="G623" s="58" t="str" cm="1">
        <f t="array" ref="G623">IFERROR(INDEX(對照用!$B$1:$D$103,SMALL(IF(對照用!$B$1:$B$103=E618,ROW(對照用!$B$1:$B$103),"X"),MOD(ROW(),6)+1),3),"")</f>
        <v/>
      </c>
      <c r="H623" s="13"/>
      <c r="I623" s="229"/>
      <c r="J623" s="224"/>
      <c r="K623" s="232"/>
      <c r="L623" s="234"/>
      <c r="M623" s="208"/>
      <c r="N623" s="208" t="str">
        <f t="shared" ref="N623" si="1068">IF(L618="","",IF(L618="X","X",IF($E$2&lt;L618,"X
未達首次列計年度",IF($E$2&gt;M618,"X
已過審核範圍","V"))))</f>
        <v/>
      </c>
      <c r="O623" s="210"/>
      <c r="P623" s="212"/>
      <c r="Q623" s="215"/>
    </row>
    <row r="624" spans="2:17" ht="13.95" customHeight="1" x14ac:dyDescent="0.3">
      <c r="B624" s="216" t="str">
        <f t="shared" ref="B624" si="1069">IF(E624&lt;&gt;"",B618+1,"")</f>
        <v/>
      </c>
      <c r="C624" s="219" t="str">
        <f t="shared" ref="C624" si="1070">IF(D624&lt;&gt;"",IF(D624&lt;$E$2,"舊","當"),"")</f>
        <v/>
      </c>
      <c r="D624" s="222"/>
      <c r="E624" s="222"/>
      <c r="F624" s="225" t="str">
        <f>_xlfn.IFNA(VLOOKUP(E624,對照用!$B:$C,2,0)," ")</f>
        <v xml:space="preserve"> </v>
      </c>
      <c r="G624" s="56" t="str" cm="1">
        <f t="array" ref="G624">IFERROR(INDEX(對照用!$B$1:$D$103,SMALL(IF(對照用!$B$1:$B$103=E624,ROW(對照用!$B$1:$B$103),"X"),MOD(ROW(),6)+1),3),"")</f>
        <v/>
      </c>
      <c r="H624" s="11"/>
      <c r="I624" s="227"/>
      <c r="J624" s="222"/>
      <c r="K624" s="230"/>
      <c r="L624" s="233"/>
      <c r="M624" s="207" t="str">
        <f t="shared" ref="M624" si="1071">IF(L624="X","X",IF(L624&lt;&gt;0,L624+9,""))</f>
        <v/>
      </c>
      <c r="N624" s="207" t="str">
        <f t="shared" ref="N624" si="1072">IF(L624="","",IF(L624="X","X",IF($E$2&lt;L624,"X
未達首次列計年度",IF($E$2&gt;M624,"X
已過審核範圍","V"))))</f>
        <v/>
      </c>
      <c r="O624" s="209"/>
      <c r="P624" s="211" t="str">
        <f t="shared" ref="P624" si="1073">IF(N624="X
未達首次列計年度",0,IF(N624="X
已過審核範圍",0,IF(N624="X",0,IF(N624="","",IF(O624&lt;&gt;"",O624,I624)))))</f>
        <v/>
      </c>
      <c r="Q624" s="213"/>
    </row>
    <row r="625" spans="2:17" ht="13.95" customHeight="1" x14ac:dyDescent="0.3">
      <c r="B625" s="217" t="str">
        <f t="shared" ref="B625:B629" si="1074">B624</f>
        <v/>
      </c>
      <c r="C625" s="220"/>
      <c r="D625" s="223"/>
      <c r="E625" s="223"/>
      <c r="F625" s="128"/>
      <c r="G625" s="57" t="str" cm="1">
        <f t="array" ref="G625">IFERROR(INDEX(對照用!$B$1:$D$103,SMALL(IF(對照用!$B$1:$B$103=E624,ROW(對照用!$B$1:$B$103),"X"),MOD(ROW(),6)+1),3),"")</f>
        <v/>
      </c>
      <c r="H625" s="12"/>
      <c r="I625" s="228"/>
      <c r="J625" s="223"/>
      <c r="K625" s="231"/>
      <c r="L625" s="161"/>
      <c r="M625" s="142"/>
      <c r="N625" s="142" t="str">
        <f t="shared" ref="N625" si="1075">IF(L624="","",IF(L624="X","X",IF($E$2&lt;L624,"X
未達首次列計年度",IF($E$2&gt;M624,"X
已過審核範圍","V"))))</f>
        <v/>
      </c>
      <c r="O625" s="145"/>
      <c r="P625" s="110"/>
      <c r="Q625" s="214"/>
    </row>
    <row r="626" spans="2:17" ht="13.95" customHeight="1" x14ac:dyDescent="0.3">
      <c r="B626" s="217" t="str">
        <f t="shared" si="1074"/>
        <v/>
      </c>
      <c r="C626" s="220"/>
      <c r="D626" s="223"/>
      <c r="E626" s="223"/>
      <c r="F626" s="128"/>
      <c r="G626" s="57" t="str" cm="1">
        <f t="array" ref="G626">IFERROR(INDEX(對照用!$B$1:$D$103,SMALL(IF(對照用!$B$1:$B$103=E624,ROW(對照用!$B$1:$B$103),"X"),MOD(ROW(),6)+1),3),"")</f>
        <v/>
      </c>
      <c r="H626" s="12"/>
      <c r="I626" s="228"/>
      <c r="J626" s="223"/>
      <c r="K626" s="231"/>
      <c r="L626" s="161"/>
      <c r="M626" s="142"/>
      <c r="N626" s="142" t="str">
        <f t="shared" ref="N626" si="1076">IF(L624="","",IF(L624="X","X",IF($E$2&lt;L624,"X
未達首次列計年度",IF($E$2&gt;M624,"X
已過審核範圍","V"))))</f>
        <v/>
      </c>
      <c r="O626" s="145"/>
      <c r="P626" s="110"/>
      <c r="Q626" s="214"/>
    </row>
    <row r="627" spans="2:17" ht="13.95" customHeight="1" x14ac:dyDescent="0.3">
      <c r="B627" s="217" t="str">
        <f t="shared" si="1074"/>
        <v/>
      </c>
      <c r="C627" s="220"/>
      <c r="D627" s="223"/>
      <c r="E627" s="223"/>
      <c r="F627" s="128"/>
      <c r="G627" s="57" t="str" cm="1">
        <f t="array" ref="G627">IFERROR(INDEX(對照用!$B$1:$D$103,SMALL(IF(對照用!$B$1:$B$103=E624,ROW(對照用!$B$1:$B$103),"X"),MOD(ROW(),6)+1),3),"")</f>
        <v/>
      </c>
      <c r="H627" s="12"/>
      <c r="I627" s="228"/>
      <c r="J627" s="223"/>
      <c r="K627" s="231"/>
      <c r="L627" s="161"/>
      <c r="M627" s="142"/>
      <c r="N627" s="142" t="str">
        <f t="shared" ref="N627" si="1077">IF(L624="","",IF(L624="X","X",IF($E$2&lt;L624,"X
未達首次列計年度",IF($E$2&gt;M624,"X
已過審核範圍","V"))))</f>
        <v/>
      </c>
      <c r="O627" s="145"/>
      <c r="P627" s="110"/>
      <c r="Q627" s="214"/>
    </row>
    <row r="628" spans="2:17" ht="13.95" customHeight="1" x14ac:dyDescent="0.3">
      <c r="B628" s="217" t="str">
        <f t="shared" si="1074"/>
        <v/>
      </c>
      <c r="C628" s="220"/>
      <c r="D628" s="223"/>
      <c r="E628" s="223"/>
      <c r="F628" s="128"/>
      <c r="G628" s="57" t="str" cm="1">
        <f t="array" ref="G628">IFERROR(INDEX(對照用!$B$1:$D$103,SMALL(IF(對照用!$B$1:$B$103=E624,ROW(對照用!$B$1:$B$103),"X"),MOD(ROW(),6)+1),3),"")</f>
        <v/>
      </c>
      <c r="H628" s="12"/>
      <c r="I628" s="228"/>
      <c r="J628" s="223"/>
      <c r="K628" s="231"/>
      <c r="L628" s="161"/>
      <c r="M628" s="142"/>
      <c r="N628" s="142" t="str">
        <f t="shared" ref="N628" si="1078">IF(L624="","",IF(L624="X","X",IF($E$2&lt;L624,"X
未達首次列計年度",IF($E$2&gt;M624,"X
已過審核範圍","V"))))</f>
        <v/>
      </c>
      <c r="O628" s="145"/>
      <c r="P628" s="110"/>
      <c r="Q628" s="214"/>
    </row>
    <row r="629" spans="2:17" ht="13.95" customHeight="1" thickBot="1" x14ac:dyDescent="0.35">
      <c r="B629" s="218" t="str">
        <f t="shared" si="1074"/>
        <v/>
      </c>
      <c r="C629" s="221"/>
      <c r="D629" s="224"/>
      <c r="E629" s="224"/>
      <c r="F629" s="226"/>
      <c r="G629" s="58" t="str" cm="1">
        <f t="array" ref="G629">IFERROR(INDEX(對照用!$B$1:$D$103,SMALL(IF(對照用!$B$1:$B$103=E624,ROW(對照用!$B$1:$B$103),"X"),MOD(ROW(),6)+1),3),"")</f>
        <v/>
      </c>
      <c r="H629" s="13"/>
      <c r="I629" s="229"/>
      <c r="J629" s="224"/>
      <c r="K629" s="232"/>
      <c r="L629" s="234"/>
      <c r="M629" s="208"/>
      <c r="N629" s="208" t="str">
        <f t="shared" ref="N629" si="1079">IF(L624="","",IF(L624="X","X",IF($E$2&lt;L624,"X
未達首次列計年度",IF($E$2&gt;M624,"X
已過審核範圍","V"))))</f>
        <v/>
      </c>
      <c r="O629" s="210"/>
      <c r="P629" s="212"/>
      <c r="Q629" s="215"/>
    </row>
    <row r="630" spans="2:17" ht="13.95" customHeight="1" x14ac:dyDescent="0.3">
      <c r="B630" s="216" t="str">
        <f t="shared" ref="B630" si="1080">IF(E630&lt;&gt;"",B624+1,"")</f>
        <v/>
      </c>
      <c r="C630" s="219" t="str">
        <f t="shared" ref="C630" si="1081">IF(D630&lt;&gt;"",IF(D630&lt;$E$2,"舊","當"),"")</f>
        <v/>
      </c>
      <c r="D630" s="222"/>
      <c r="E630" s="222"/>
      <c r="F630" s="225" t="str">
        <f>_xlfn.IFNA(VLOOKUP(E630,對照用!$B:$C,2,0)," ")</f>
        <v xml:space="preserve"> </v>
      </c>
      <c r="G630" s="56" t="str" cm="1">
        <f t="array" ref="G630">IFERROR(INDEX(對照用!$B$1:$D$103,SMALL(IF(對照用!$B$1:$B$103=E630,ROW(對照用!$B$1:$B$103),"X"),MOD(ROW(),6)+1),3),"")</f>
        <v/>
      </c>
      <c r="H630" s="11"/>
      <c r="I630" s="227"/>
      <c r="J630" s="222"/>
      <c r="K630" s="230"/>
      <c r="L630" s="233"/>
      <c r="M630" s="207" t="str">
        <f t="shared" ref="M630" si="1082">IF(L630="X","X",IF(L630&lt;&gt;0,L630+9,""))</f>
        <v/>
      </c>
      <c r="N630" s="207" t="str">
        <f t="shared" ref="N630" si="1083">IF(L630="","",IF(L630="X","X",IF($E$2&lt;L630,"X
未達首次列計年度",IF($E$2&gt;M630,"X
已過審核範圍","V"))))</f>
        <v/>
      </c>
      <c r="O630" s="209"/>
      <c r="P630" s="211" t="str">
        <f t="shared" ref="P630" si="1084">IF(N630="X
未達首次列計年度",0,IF(N630="X
已過審核範圍",0,IF(N630="X",0,IF(N630="","",IF(O630&lt;&gt;"",O630,I630)))))</f>
        <v/>
      </c>
      <c r="Q630" s="213"/>
    </row>
    <row r="631" spans="2:17" ht="13.95" customHeight="1" x14ac:dyDescent="0.3">
      <c r="B631" s="217" t="str">
        <f t="shared" ref="B631:B635" si="1085">B630</f>
        <v/>
      </c>
      <c r="C631" s="220"/>
      <c r="D631" s="223"/>
      <c r="E631" s="223"/>
      <c r="F631" s="128"/>
      <c r="G631" s="57" t="str" cm="1">
        <f t="array" ref="G631">IFERROR(INDEX(對照用!$B$1:$D$103,SMALL(IF(對照用!$B$1:$B$103=E630,ROW(對照用!$B$1:$B$103),"X"),MOD(ROW(),6)+1),3),"")</f>
        <v/>
      </c>
      <c r="H631" s="12"/>
      <c r="I631" s="228"/>
      <c r="J631" s="223"/>
      <c r="K631" s="231"/>
      <c r="L631" s="161"/>
      <c r="M631" s="142"/>
      <c r="N631" s="142" t="str">
        <f t="shared" ref="N631" si="1086">IF(L630="","",IF(L630="X","X",IF($E$2&lt;L630,"X
未達首次列計年度",IF($E$2&gt;M630,"X
已過審核範圍","V"))))</f>
        <v/>
      </c>
      <c r="O631" s="145"/>
      <c r="P631" s="110"/>
      <c r="Q631" s="214"/>
    </row>
    <row r="632" spans="2:17" ht="13.95" customHeight="1" x14ac:dyDescent="0.3">
      <c r="B632" s="217" t="str">
        <f t="shared" si="1085"/>
        <v/>
      </c>
      <c r="C632" s="220"/>
      <c r="D632" s="223"/>
      <c r="E632" s="223"/>
      <c r="F632" s="128"/>
      <c r="G632" s="57" t="str" cm="1">
        <f t="array" ref="G632">IFERROR(INDEX(對照用!$B$1:$D$103,SMALL(IF(對照用!$B$1:$B$103=E630,ROW(對照用!$B$1:$B$103),"X"),MOD(ROW(),6)+1),3),"")</f>
        <v/>
      </c>
      <c r="H632" s="12"/>
      <c r="I632" s="228"/>
      <c r="J632" s="223"/>
      <c r="K632" s="231"/>
      <c r="L632" s="161"/>
      <c r="M632" s="142"/>
      <c r="N632" s="142" t="str">
        <f t="shared" ref="N632" si="1087">IF(L630="","",IF(L630="X","X",IF($E$2&lt;L630,"X
未達首次列計年度",IF($E$2&gt;M630,"X
已過審核範圍","V"))))</f>
        <v/>
      </c>
      <c r="O632" s="145"/>
      <c r="P632" s="110"/>
      <c r="Q632" s="214"/>
    </row>
    <row r="633" spans="2:17" ht="13.95" customHeight="1" x14ac:dyDescent="0.3">
      <c r="B633" s="217" t="str">
        <f t="shared" si="1085"/>
        <v/>
      </c>
      <c r="C633" s="220"/>
      <c r="D633" s="223"/>
      <c r="E633" s="223"/>
      <c r="F633" s="128"/>
      <c r="G633" s="57" t="str" cm="1">
        <f t="array" ref="G633">IFERROR(INDEX(對照用!$B$1:$D$103,SMALL(IF(對照用!$B$1:$B$103=E630,ROW(對照用!$B$1:$B$103),"X"),MOD(ROW(),6)+1),3),"")</f>
        <v/>
      </c>
      <c r="H633" s="12"/>
      <c r="I633" s="228"/>
      <c r="J633" s="223"/>
      <c r="K633" s="231"/>
      <c r="L633" s="161"/>
      <c r="M633" s="142"/>
      <c r="N633" s="142" t="str">
        <f t="shared" ref="N633" si="1088">IF(L630="","",IF(L630="X","X",IF($E$2&lt;L630,"X
未達首次列計年度",IF($E$2&gt;M630,"X
已過審核範圍","V"))))</f>
        <v/>
      </c>
      <c r="O633" s="145"/>
      <c r="P633" s="110"/>
      <c r="Q633" s="214"/>
    </row>
    <row r="634" spans="2:17" ht="13.95" customHeight="1" x14ac:dyDescent="0.3">
      <c r="B634" s="217" t="str">
        <f t="shared" si="1085"/>
        <v/>
      </c>
      <c r="C634" s="220"/>
      <c r="D634" s="223"/>
      <c r="E634" s="223"/>
      <c r="F634" s="128"/>
      <c r="G634" s="57" t="str" cm="1">
        <f t="array" ref="G634">IFERROR(INDEX(對照用!$B$1:$D$103,SMALL(IF(對照用!$B$1:$B$103=E630,ROW(對照用!$B$1:$B$103),"X"),MOD(ROW(),6)+1),3),"")</f>
        <v/>
      </c>
      <c r="H634" s="12"/>
      <c r="I634" s="228"/>
      <c r="J634" s="223"/>
      <c r="K634" s="231"/>
      <c r="L634" s="161"/>
      <c r="M634" s="142"/>
      <c r="N634" s="142" t="str">
        <f t="shared" ref="N634" si="1089">IF(L630="","",IF(L630="X","X",IF($E$2&lt;L630,"X
未達首次列計年度",IF($E$2&gt;M630,"X
已過審核範圍","V"))))</f>
        <v/>
      </c>
      <c r="O634" s="145"/>
      <c r="P634" s="110"/>
      <c r="Q634" s="214"/>
    </row>
    <row r="635" spans="2:17" ht="13.95" customHeight="1" thickBot="1" x14ac:dyDescent="0.35">
      <c r="B635" s="218" t="str">
        <f t="shared" si="1085"/>
        <v/>
      </c>
      <c r="C635" s="221"/>
      <c r="D635" s="224"/>
      <c r="E635" s="224"/>
      <c r="F635" s="226"/>
      <c r="G635" s="58" t="str" cm="1">
        <f t="array" ref="G635">IFERROR(INDEX(對照用!$B$1:$D$103,SMALL(IF(對照用!$B$1:$B$103=E630,ROW(對照用!$B$1:$B$103),"X"),MOD(ROW(),6)+1),3),"")</f>
        <v/>
      </c>
      <c r="H635" s="13"/>
      <c r="I635" s="229"/>
      <c r="J635" s="224"/>
      <c r="K635" s="232"/>
      <c r="L635" s="234"/>
      <c r="M635" s="208"/>
      <c r="N635" s="208" t="str">
        <f t="shared" ref="N635" si="1090">IF(L630="","",IF(L630="X","X",IF($E$2&lt;L630,"X
未達首次列計年度",IF($E$2&gt;M630,"X
已過審核範圍","V"))))</f>
        <v/>
      </c>
      <c r="O635" s="210"/>
      <c r="P635" s="212"/>
      <c r="Q635" s="215"/>
    </row>
    <row r="636" spans="2:17" ht="13.95" customHeight="1" x14ac:dyDescent="0.3">
      <c r="B636" s="216" t="str">
        <f t="shared" ref="B636" si="1091">IF(E636&lt;&gt;"",B630+1,"")</f>
        <v/>
      </c>
      <c r="C636" s="219" t="str">
        <f t="shared" ref="C636" si="1092">IF(D636&lt;&gt;"",IF(D636&lt;$E$2,"舊","當"),"")</f>
        <v/>
      </c>
      <c r="D636" s="222"/>
      <c r="E636" s="222"/>
      <c r="F636" s="225" t="str">
        <f>_xlfn.IFNA(VLOOKUP(E636,對照用!$B:$C,2,0)," ")</f>
        <v xml:space="preserve"> </v>
      </c>
      <c r="G636" s="56" t="str" cm="1">
        <f t="array" ref="G636">IFERROR(INDEX(對照用!$B$1:$D$103,SMALL(IF(對照用!$B$1:$B$103=E636,ROW(對照用!$B$1:$B$103),"X"),MOD(ROW(),6)+1),3),"")</f>
        <v/>
      </c>
      <c r="H636" s="11"/>
      <c r="I636" s="227"/>
      <c r="J636" s="222"/>
      <c r="K636" s="230"/>
      <c r="L636" s="233"/>
      <c r="M636" s="207" t="str">
        <f t="shared" ref="M636" si="1093">IF(L636="X","X",IF(L636&lt;&gt;0,L636+9,""))</f>
        <v/>
      </c>
      <c r="N636" s="207" t="str">
        <f t="shared" ref="N636" si="1094">IF(L636="","",IF(L636="X","X",IF($E$2&lt;L636,"X
未達首次列計年度",IF($E$2&gt;M636,"X
已過審核範圍","V"))))</f>
        <v/>
      </c>
      <c r="O636" s="209"/>
      <c r="P636" s="211" t="str">
        <f t="shared" ref="P636" si="1095">IF(N636="X
未達首次列計年度",0,IF(N636="X
已過審核範圍",0,IF(N636="X",0,IF(N636="","",IF(O636&lt;&gt;"",O636,I636)))))</f>
        <v/>
      </c>
      <c r="Q636" s="213"/>
    </row>
    <row r="637" spans="2:17" ht="13.95" customHeight="1" x14ac:dyDescent="0.3">
      <c r="B637" s="217" t="str">
        <f t="shared" ref="B637:B641" si="1096">B636</f>
        <v/>
      </c>
      <c r="C637" s="220"/>
      <c r="D637" s="223"/>
      <c r="E637" s="223"/>
      <c r="F637" s="128"/>
      <c r="G637" s="57" t="str" cm="1">
        <f t="array" ref="G637">IFERROR(INDEX(對照用!$B$1:$D$103,SMALL(IF(對照用!$B$1:$B$103=E636,ROW(對照用!$B$1:$B$103),"X"),MOD(ROW(),6)+1),3),"")</f>
        <v/>
      </c>
      <c r="H637" s="12"/>
      <c r="I637" s="228"/>
      <c r="J637" s="223"/>
      <c r="K637" s="231"/>
      <c r="L637" s="161"/>
      <c r="M637" s="142"/>
      <c r="N637" s="142" t="str">
        <f t="shared" ref="N637" si="1097">IF(L636="","",IF(L636="X","X",IF($E$2&lt;L636,"X
未達首次列計年度",IF($E$2&gt;M636,"X
已過審核範圍","V"))))</f>
        <v/>
      </c>
      <c r="O637" s="145"/>
      <c r="P637" s="110"/>
      <c r="Q637" s="214"/>
    </row>
    <row r="638" spans="2:17" ht="13.95" customHeight="1" x14ac:dyDescent="0.3">
      <c r="B638" s="217" t="str">
        <f t="shared" si="1096"/>
        <v/>
      </c>
      <c r="C638" s="220"/>
      <c r="D638" s="223"/>
      <c r="E638" s="223"/>
      <c r="F638" s="128"/>
      <c r="G638" s="57" t="str" cm="1">
        <f t="array" ref="G638">IFERROR(INDEX(對照用!$B$1:$D$103,SMALL(IF(對照用!$B$1:$B$103=E636,ROW(對照用!$B$1:$B$103),"X"),MOD(ROW(),6)+1),3),"")</f>
        <v/>
      </c>
      <c r="H638" s="12"/>
      <c r="I638" s="228"/>
      <c r="J638" s="223"/>
      <c r="K638" s="231"/>
      <c r="L638" s="161"/>
      <c r="M638" s="142"/>
      <c r="N638" s="142" t="str">
        <f t="shared" ref="N638" si="1098">IF(L636="","",IF(L636="X","X",IF($E$2&lt;L636,"X
未達首次列計年度",IF($E$2&gt;M636,"X
已過審核範圍","V"))))</f>
        <v/>
      </c>
      <c r="O638" s="145"/>
      <c r="P638" s="110"/>
      <c r="Q638" s="214"/>
    </row>
    <row r="639" spans="2:17" ht="13.95" customHeight="1" x14ac:dyDescent="0.3">
      <c r="B639" s="217" t="str">
        <f t="shared" si="1096"/>
        <v/>
      </c>
      <c r="C639" s="220"/>
      <c r="D639" s="223"/>
      <c r="E639" s="223"/>
      <c r="F639" s="128"/>
      <c r="G639" s="57" t="str" cm="1">
        <f t="array" ref="G639">IFERROR(INDEX(對照用!$B$1:$D$103,SMALL(IF(對照用!$B$1:$B$103=E636,ROW(對照用!$B$1:$B$103),"X"),MOD(ROW(),6)+1),3),"")</f>
        <v/>
      </c>
      <c r="H639" s="12"/>
      <c r="I639" s="228"/>
      <c r="J639" s="223"/>
      <c r="K639" s="231"/>
      <c r="L639" s="161"/>
      <c r="M639" s="142"/>
      <c r="N639" s="142" t="str">
        <f t="shared" ref="N639" si="1099">IF(L636="","",IF(L636="X","X",IF($E$2&lt;L636,"X
未達首次列計年度",IF($E$2&gt;M636,"X
已過審核範圍","V"))))</f>
        <v/>
      </c>
      <c r="O639" s="145"/>
      <c r="P639" s="110"/>
      <c r="Q639" s="214"/>
    </row>
    <row r="640" spans="2:17" ht="13.95" customHeight="1" x14ac:dyDescent="0.3">
      <c r="B640" s="217" t="str">
        <f t="shared" si="1096"/>
        <v/>
      </c>
      <c r="C640" s="220"/>
      <c r="D640" s="223"/>
      <c r="E640" s="223"/>
      <c r="F640" s="128"/>
      <c r="G640" s="57" t="str" cm="1">
        <f t="array" ref="G640">IFERROR(INDEX(對照用!$B$1:$D$103,SMALL(IF(對照用!$B$1:$B$103=E636,ROW(對照用!$B$1:$B$103),"X"),MOD(ROW(),6)+1),3),"")</f>
        <v/>
      </c>
      <c r="H640" s="12"/>
      <c r="I640" s="228"/>
      <c r="J640" s="223"/>
      <c r="K640" s="231"/>
      <c r="L640" s="161"/>
      <c r="M640" s="142"/>
      <c r="N640" s="142" t="str">
        <f t="shared" ref="N640" si="1100">IF(L636="","",IF(L636="X","X",IF($E$2&lt;L636,"X
未達首次列計年度",IF($E$2&gt;M636,"X
已過審核範圍","V"))))</f>
        <v/>
      </c>
      <c r="O640" s="145"/>
      <c r="P640" s="110"/>
      <c r="Q640" s="214"/>
    </row>
    <row r="641" spans="2:17" ht="13.95" customHeight="1" thickBot="1" x14ac:dyDescent="0.35">
      <c r="B641" s="218" t="str">
        <f t="shared" si="1096"/>
        <v/>
      </c>
      <c r="C641" s="221"/>
      <c r="D641" s="224"/>
      <c r="E641" s="224"/>
      <c r="F641" s="226"/>
      <c r="G641" s="58" t="str" cm="1">
        <f t="array" ref="G641">IFERROR(INDEX(對照用!$B$1:$D$103,SMALL(IF(對照用!$B$1:$B$103=E636,ROW(對照用!$B$1:$B$103),"X"),MOD(ROW(),6)+1),3),"")</f>
        <v/>
      </c>
      <c r="H641" s="13"/>
      <c r="I641" s="229"/>
      <c r="J641" s="224"/>
      <c r="K641" s="232"/>
      <c r="L641" s="234"/>
      <c r="M641" s="208"/>
      <c r="N641" s="208" t="str">
        <f t="shared" ref="N641" si="1101">IF(L636="","",IF(L636="X","X",IF($E$2&lt;L636,"X
未達首次列計年度",IF($E$2&gt;M636,"X
已過審核範圍","V"))))</f>
        <v/>
      </c>
      <c r="O641" s="210"/>
      <c r="P641" s="212"/>
      <c r="Q641" s="215"/>
    </row>
    <row r="642" spans="2:17" ht="13.95" customHeight="1" x14ac:dyDescent="0.3">
      <c r="B642" s="216" t="str">
        <f t="shared" ref="B642" si="1102">IF(E642&lt;&gt;"",B636+1,"")</f>
        <v/>
      </c>
      <c r="C642" s="219" t="str">
        <f t="shared" ref="C642" si="1103">IF(D642&lt;&gt;"",IF(D642&lt;$E$2,"舊","當"),"")</f>
        <v/>
      </c>
      <c r="D642" s="222"/>
      <c r="E642" s="222"/>
      <c r="F642" s="225" t="str">
        <f>_xlfn.IFNA(VLOOKUP(E642,對照用!$B:$C,2,0)," ")</f>
        <v xml:space="preserve"> </v>
      </c>
      <c r="G642" s="56" t="str" cm="1">
        <f t="array" ref="G642">IFERROR(INDEX(對照用!$B$1:$D$103,SMALL(IF(對照用!$B$1:$B$103=E642,ROW(對照用!$B$1:$B$103),"X"),MOD(ROW(),6)+1),3),"")</f>
        <v/>
      </c>
      <c r="H642" s="11"/>
      <c r="I642" s="227"/>
      <c r="J642" s="222"/>
      <c r="K642" s="230"/>
      <c r="L642" s="233"/>
      <c r="M642" s="207" t="str">
        <f t="shared" ref="M642" si="1104">IF(L642="X","X",IF(L642&lt;&gt;0,L642+9,""))</f>
        <v/>
      </c>
      <c r="N642" s="207" t="str">
        <f t="shared" ref="N642" si="1105">IF(L642="","",IF(L642="X","X",IF($E$2&lt;L642,"X
未達首次列計年度",IF($E$2&gt;M642,"X
已過審核範圍","V"))))</f>
        <v/>
      </c>
      <c r="O642" s="209"/>
      <c r="P642" s="211" t="str">
        <f t="shared" ref="P642" si="1106">IF(N642="X
未達首次列計年度",0,IF(N642="X
已過審核範圍",0,IF(N642="X",0,IF(N642="","",IF(O642&lt;&gt;"",O642,I642)))))</f>
        <v/>
      </c>
      <c r="Q642" s="213"/>
    </row>
    <row r="643" spans="2:17" ht="13.95" customHeight="1" x14ac:dyDescent="0.3">
      <c r="B643" s="217" t="str">
        <f t="shared" ref="B643:B647" si="1107">B642</f>
        <v/>
      </c>
      <c r="C643" s="220"/>
      <c r="D643" s="223"/>
      <c r="E643" s="223"/>
      <c r="F643" s="128"/>
      <c r="G643" s="57" t="str" cm="1">
        <f t="array" ref="G643">IFERROR(INDEX(對照用!$B$1:$D$103,SMALL(IF(對照用!$B$1:$B$103=E642,ROW(對照用!$B$1:$B$103),"X"),MOD(ROW(),6)+1),3),"")</f>
        <v/>
      </c>
      <c r="H643" s="12"/>
      <c r="I643" s="228"/>
      <c r="J643" s="223"/>
      <c r="K643" s="231"/>
      <c r="L643" s="161"/>
      <c r="M643" s="142"/>
      <c r="N643" s="142" t="str">
        <f t="shared" ref="N643" si="1108">IF(L642="","",IF(L642="X","X",IF($E$2&lt;L642,"X
未達首次列計年度",IF($E$2&gt;M642,"X
已過審核範圍","V"))))</f>
        <v/>
      </c>
      <c r="O643" s="145"/>
      <c r="P643" s="110"/>
      <c r="Q643" s="214"/>
    </row>
    <row r="644" spans="2:17" ht="13.95" customHeight="1" x14ac:dyDescent="0.3">
      <c r="B644" s="217" t="str">
        <f t="shared" si="1107"/>
        <v/>
      </c>
      <c r="C644" s="220"/>
      <c r="D644" s="223"/>
      <c r="E644" s="223"/>
      <c r="F644" s="128"/>
      <c r="G644" s="57" t="str" cm="1">
        <f t="array" ref="G644">IFERROR(INDEX(對照用!$B$1:$D$103,SMALL(IF(對照用!$B$1:$B$103=E642,ROW(對照用!$B$1:$B$103),"X"),MOD(ROW(),6)+1),3),"")</f>
        <v/>
      </c>
      <c r="H644" s="12"/>
      <c r="I644" s="228"/>
      <c r="J644" s="223"/>
      <c r="K644" s="231"/>
      <c r="L644" s="161"/>
      <c r="M644" s="142"/>
      <c r="N644" s="142" t="str">
        <f t="shared" ref="N644" si="1109">IF(L642="","",IF(L642="X","X",IF($E$2&lt;L642,"X
未達首次列計年度",IF($E$2&gt;M642,"X
已過審核範圍","V"))))</f>
        <v/>
      </c>
      <c r="O644" s="145"/>
      <c r="P644" s="110"/>
      <c r="Q644" s="214"/>
    </row>
    <row r="645" spans="2:17" ht="13.95" customHeight="1" x14ac:dyDescent="0.3">
      <c r="B645" s="217" t="str">
        <f t="shared" si="1107"/>
        <v/>
      </c>
      <c r="C645" s="220"/>
      <c r="D645" s="223"/>
      <c r="E645" s="223"/>
      <c r="F645" s="128"/>
      <c r="G645" s="57" t="str" cm="1">
        <f t="array" ref="G645">IFERROR(INDEX(對照用!$B$1:$D$103,SMALL(IF(對照用!$B$1:$B$103=E642,ROW(對照用!$B$1:$B$103),"X"),MOD(ROW(),6)+1),3),"")</f>
        <v/>
      </c>
      <c r="H645" s="12"/>
      <c r="I645" s="228"/>
      <c r="J645" s="223"/>
      <c r="K645" s="231"/>
      <c r="L645" s="161"/>
      <c r="M645" s="142"/>
      <c r="N645" s="142" t="str">
        <f t="shared" ref="N645" si="1110">IF(L642="","",IF(L642="X","X",IF($E$2&lt;L642,"X
未達首次列計年度",IF($E$2&gt;M642,"X
已過審核範圍","V"))))</f>
        <v/>
      </c>
      <c r="O645" s="145"/>
      <c r="P645" s="110"/>
      <c r="Q645" s="214"/>
    </row>
    <row r="646" spans="2:17" ht="13.95" customHeight="1" x14ac:dyDescent="0.3">
      <c r="B646" s="217" t="str">
        <f t="shared" si="1107"/>
        <v/>
      </c>
      <c r="C646" s="220"/>
      <c r="D646" s="223"/>
      <c r="E646" s="223"/>
      <c r="F646" s="128"/>
      <c r="G646" s="57" t="str" cm="1">
        <f t="array" ref="G646">IFERROR(INDEX(對照用!$B$1:$D$103,SMALL(IF(對照用!$B$1:$B$103=E642,ROW(對照用!$B$1:$B$103),"X"),MOD(ROW(),6)+1),3),"")</f>
        <v/>
      </c>
      <c r="H646" s="12"/>
      <c r="I646" s="228"/>
      <c r="J646" s="223"/>
      <c r="K646" s="231"/>
      <c r="L646" s="161"/>
      <c r="M646" s="142"/>
      <c r="N646" s="142" t="str">
        <f t="shared" ref="N646" si="1111">IF(L642="","",IF(L642="X","X",IF($E$2&lt;L642,"X
未達首次列計年度",IF($E$2&gt;M642,"X
已過審核範圍","V"))))</f>
        <v/>
      </c>
      <c r="O646" s="145"/>
      <c r="P646" s="110"/>
      <c r="Q646" s="214"/>
    </row>
    <row r="647" spans="2:17" ht="13.95" customHeight="1" thickBot="1" x14ac:dyDescent="0.35">
      <c r="B647" s="218" t="str">
        <f t="shared" si="1107"/>
        <v/>
      </c>
      <c r="C647" s="221"/>
      <c r="D647" s="224"/>
      <c r="E647" s="224"/>
      <c r="F647" s="226"/>
      <c r="G647" s="58" t="str" cm="1">
        <f t="array" ref="G647">IFERROR(INDEX(對照用!$B$1:$D$103,SMALL(IF(對照用!$B$1:$B$103=E642,ROW(對照用!$B$1:$B$103),"X"),MOD(ROW(),6)+1),3),"")</f>
        <v/>
      </c>
      <c r="H647" s="13"/>
      <c r="I647" s="229"/>
      <c r="J647" s="224"/>
      <c r="K647" s="232"/>
      <c r="L647" s="234"/>
      <c r="M647" s="208"/>
      <c r="N647" s="208" t="str">
        <f t="shared" ref="N647" si="1112">IF(L642="","",IF(L642="X","X",IF($E$2&lt;L642,"X
未達首次列計年度",IF($E$2&gt;M642,"X
已過審核範圍","V"))))</f>
        <v/>
      </c>
      <c r="O647" s="210"/>
      <c r="P647" s="212"/>
      <c r="Q647" s="215"/>
    </row>
    <row r="648" spans="2:17" ht="13.95" customHeight="1" x14ac:dyDescent="0.3">
      <c r="B648" s="216" t="str">
        <f t="shared" ref="B648" si="1113">IF(E648&lt;&gt;"",B642+1,"")</f>
        <v/>
      </c>
      <c r="C648" s="219" t="str">
        <f t="shared" ref="C648" si="1114">IF(D648&lt;&gt;"",IF(D648&lt;$E$2,"舊","當"),"")</f>
        <v/>
      </c>
      <c r="D648" s="222"/>
      <c r="E648" s="222"/>
      <c r="F648" s="225" t="str">
        <f>_xlfn.IFNA(VLOOKUP(E648,對照用!$B:$C,2,0)," ")</f>
        <v xml:space="preserve"> </v>
      </c>
      <c r="G648" s="56" t="str" cm="1">
        <f t="array" ref="G648">IFERROR(INDEX(對照用!$B$1:$D$103,SMALL(IF(對照用!$B$1:$B$103=E648,ROW(對照用!$B$1:$B$103),"X"),MOD(ROW(),6)+1),3),"")</f>
        <v/>
      </c>
      <c r="H648" s="11"/>
      <c r="I648" s="227"/>
      <c r="J648" s="222"/>
      <c r="K648" s="230"/>
      <c r="L648" s="233"/>
      <c r="M648" s="207" t="str">
        <f t="shared" ref="M648" si="1115">IF(L648="X","X",IF(L648&lt;&gt;0,L648+9,""))</f>
        <v/>
      </c>
      <c r="N648" s="207" t="str">
        <f t="shared" ref="N648" si="1116">IF(L648="","",IF(L648="X","X",IF($E$2&lt;L648,"X
未達首次列計年度",IF($E$2&gt;M648,"X
已過審核範圍","V"))))</f>
        <v/>
      </c>
      <c r="O648" s="209"/>
      <c r="P648" s="211" t="str">
        <f t="shared" ref="P648" si="1117">IF(N648="X
未達首次列計年度",0,IF(N648="X
已過審核範圍",0,IF(N648="X",0,IF(N648="","",IF(O648&lt;&gt;"",O648,I648)))))</f>
        <v/>
      </c>
      <c r="Q648" s="213"/>
    </row>
    <row r="649" spans="2:17" ht="13.95" customHeight="1" x14ac:dyDescent="0.3">
      <c r="B649" s="217" t="str">
        <f t="shared" ref="B649:B653" si="1118">B648</f>
        <v/>
      </c>
      <c r="C649" s="220"/>
      <c r="D649" s="223"/>
      <c r="E649" s="223"/>
      <c r="F649" s="128"/>
      <c r="G649" s="57" t="str" cm="1">
        <f t="array" ref="G649">IFERROR(INDEX(對照用!$B$1:$D$103,SMALL(IF(對照用!$B$1:$B$103=E648,ROW(對照用!$B$1:$B$103),"X"),MOD(ROW(),6)+1),3),"")</f>
        <v/>
      </c>
      <c r="H649" s="12"/>
      <c r="I649" s="228"/>
      <c r="J649" s="223"/>
      <c r="K649" s="231"/>
      <c r="L649" s="161"/>
      <c r="M649" s="142"/>
      <c r="N649" s="142" t="str">
        <f t="shared" ref="N649" si="1119">IF(L648="","",IF(L648="X","X",IF($E$2&lt;L648,"X
未達首次列計年度",IF($E$2&gt;M648,"X
已過審核範圍","V"))))</f>
        <v/>
      </c>
      <c r="O649" s="145"/>
      <c r="P649" s="110"/>
      <c r="Q649" s="214"/>
    </row>
    <row r="650" spans="2:17" ht="13.95" customHeight="1" x14ac:dyDescent="0.3">
      <c r="B650" s="217" t="str">
        <f t="shared" si="1118"/>
        <v/>
      </c>
      <c r="C650" s="220"/>
      <c r="D650" s="223"/>
      <c r="E650" s="223"/>
      <c r="F650" s="128"/>
      <c r="G650" s="57" t="str" cm="1">
        <f t="array" ref="G650">IFERROR(INDEX(對照用!$B$1:$D$103,SMALL(IF(對照用!$B$1:$B$103=E648,ROW(對照用!$B$1:$B$103),"X"),MOD(ROW(),6)+1),3),"")</f>
        <v/>
      </c>
      <c r="H650" s="12"/>
      <c r="I650" s="228"/>
      <c r="J650" s="223"/>
      <c r="K650" s="231"/>
      <c r="L650" s="161"/>
      <c r="M650" s="142"/>
      <c r="N650" s="142" t="str">
        <f t="shared" ref="N650" si="1120">IF(L648="","",IF(L648="X","X",IF($E$2&lt;L648,"X
未達首次列計年度",IF($E$2&gt;M648,"X
已過審核範圍","V"))))</f>
        <v/>
      </c>
      <c r="O650" s="145"/>
      <c r="P650" s="110"/>
      <c r="Q650" s="214"/>
    </row>
    <row r="651" spans="2:17" ht="13.95" customHeight="1" x14ac:dyDescent="0.3">
      <c r="B651" s="217" t="str">
        <f t="shared" si="1118"/>
        <v/>
      </c>
      <c r="C651" s="220"/>
      <c r="D651" s="223"/>
      <c r="E651" s="223"/>
      <c r="F651" s="128"/>
      <c r="G651" s="57" t="str" cm="1">
        <f t="array" ref="G651">IFERROR(INDEX(對照用!$B$1:$D$103,SMALL(IF(對照用!$B$1:$B$103=E648,ROW(對照用!$B$1:$B$103),"X"),MOD(ROW(),6)+1),3),"")</f>
        <v/>
      </c>
      <c r="H651" s="12"/>
      <c r="I651" s="228"/>
      <c r="J651" s="223"/>
      <c r="K651" s="231"/>
      <c r="L651" s="161"/>
      <c r="M651" s="142"/>
      <c r="N651" s="142" t="str">
        <f t="shared" ref="N651" si="1121">IF(L648="","",IF(L648="X","X",IF($E$2&lt;L648,"X
未達首次列計年度",IF($E$2&gt;M648,"X
已過審核範圍","V"))))</f>
        <v/>
      </c>
      <c r="O651" s="145"/>
      <c r="P651" s="110"/>
      <c r="Q651" s="214"/>
    </row>
    <row r="652" spans="2:17" ht="13.95" customHeight="1" x14ac:dyDescent="0.3">
      <c r="B652" s="217" t="str">
        <f t="shared" si="1118"/>
        <v/>
      </c>
      <c r="C652" s="220"/>
      <c r="D652" s="223"/>
      <c r="E652" s="223"/>
      <c r="F652" s="128"/>
      <c r="G652" s="57" t="str" cm="1">
        <f t="array" ref="G652">IFERROR(INDEX(對照用!$B$1:$D$103,SMALL(IF(對照用!$B$1:$B$103=E648,ROW(對照用!$B$1:$B$103),"X"),MOD(ROW(),6)+1),3),"")</f>
        <v/>
      </c>
      <c r="H652" s="12"/>
      <c r="I652" s="228"/>
      <c r="J652" s="223"/>
      <c r="K652" s="231"/>
      <c r="L652" s="161"/>
      <c r="M652" s="142"/>
      <c r="N652" s="142" t="str">
        <f t="shared" ref="N652" si="1122">IF(L648="","",IF(L648="X","X",IF($E$2&lt;L648,"X
未達首次列計年度",IF($E$2&gt;M648,"X
已過審核範圍","V"))))</f>
        <v/>
      </c>
      <c r="O652" s="145"/>
      <c r="P652" s="110"/>
      <c r="Q652" s="214"/>
    </row>
    <row r="653" spans="2:17" ht="13.95" customHeight="1" thickBot="1" x14ac:dyDescent="0.35">
      <c r="B653" s="218" t="str">
        <f t="shared" si="1118"/>
        <v/>
      </c>
      <c r="C653" s="221"/>
      <c r="D653" s="224"/>
      <c r="E653" s="224"/>
      <c r="F653" s="226"/>
      <c r="G653" s="58" t="str" cm="1">
        <f t="array" ref="G653">IFERROR(INDEX(對照用!$B$1:$D$103,SMALL(IF(對照用!$B$1:$B$103=E648,ROW(對照用!$B$1:$B$103),"X"),MOD(ROW(),6)+1),3),"")</f>
        <v/>
      </c>
      <c r="H653" s="13"/>
      <c r="I653" s="229"/>
      <c r="J653" s="224"/>
      <c r="K653" s="232"/>
      <c r="L653" s="234"/>
      <c r="M653" s="208"/>
      <c r="N653" s="208" t="str">
        <f t="shared" ref="N653" si="1123">IF(L648="","",IF(L648="X","X",IF($E$2&lt;L648,"X
未達首次列計年度",IF($E$2&gt;M648,"X
已過審核範圍","V"))))</f>
        <v/>
      </c>
      <c r="O653" s="210"/>
      <c r="P653" s="212"/>
      <c r="Q653" s="215"/>
    </row>
    <row r="654" spans="2:17" ht="13.95" customHeight="1" x14ac:dyDescent="0.3">
      <c r="B654" s="216" t="str">
        <f t="shared" ref="B654" si="1124">IF(E654&lt;&gt;"",B648+1,"")</f>
        <v/>
      </c>
      <c r="C654" s="219" t="str">
        <f t="shared" ref="C654" si="1125">IF(D654&lt;&gt;"",IF(D654&lt;$E$2,"舊","當"),"")</f>
        <v/>
      </c>
      <c r="D654" s="222"/>
      <c r="E654" s="222"/>
      <c r="F654" s="225" t="str">
        <f>_xlfn.IFNA(VLOOKUP(E654,對照用!$B:$C,2,0)," ")</f>
        <v xml:space="preserve"> </v>
      </c>
      <c r="G654" s="56" t="str" cm="1">
        <f t="array" ref="G654">IFERROR(INDEX(對照用!$B$1:$D$103,SMALL(IF(對照用!$B$1:$B$103=E654,ROW(對照用!$B$1:$B$103),"X"),MOD(ROW(),6)+1),3),"")</f>
        <v/>
      </c>
      <c r="H654" s="11"/>
      <c r="I654" s="227"/>
      <c r="J654" s="222"/>
      <c r="K654" s="230"/>
      <c r="L654" s="233"/>
      <c r="M654" s="207" t="str">
        <f t="shared" ref="M654" si="1126">IF(L654="X","X",IF(L654&lt;&gt;0,L654+9,""))</f>
        <v/>
      </c>
      <c r="N654" s="207" t="str">
        <f t="shared" ref="N654" si="1127">IF(L654="","",IF(L654="X","X",IF($E$2&lt;L654,"X
未達首次列計年度",IF($E$2&gt;M654,"X
已過審核範圍","V"))))</f>
        <v/>
      </c>
      <c r="O654" s="209"/>
      <c r="P654" s="211" t="str">
        <f t="shared" ref="P654" si="1128">IF(N654="X
未達首次列計年度",0,IF(N654="X
已過審核範圍",0,IF(N654="X",0,IF(N654="","",IF(O654&lt;&gt;"",O654,I654)))))</f>
        <v/>
      </c>
      <c r="Q654" s="213"/>
    </row>
    <row r="655" spans="2:17" ht="13.95" customHeight="1" x14ac:dyDescent="0.3">
      <c r="B655" s="217" t="str">
        <f t="shared" ref="B655:B659" si="1129">B654</f>
        <v/>
      </c>
      <c r="C655" s="220"/>
      <c r="D655" s="223"/>
      <c r="E655" s="223"/>
      <c r="F655" s="128"/>
      <c r="G655" s="57" t="str" cm="1">
        <f t="array" ref="G655">IFERROR(INDEX(對照用!$B$1:$D$103,SMALL(IF(對照用!$B$1:$B$103=E654,ROW(對照用!$B$1:$B$103),"X"),MOD(ROW(),6)+1),3),"")</f>
        <v/>
      </c>
      <c r="H655" s="12"/>
      <c r="I655" s="228"/>
      <c r="J655" s="223"/>
      <c r="K655" s="231"/>
      <c r="L655" s="161"/>
      <c r="M655" s="142"/>
      <c r="N655" s="142" t="str">
        <f t="shared" ref="N655" si="1130">IF(L654="","",IF(L654="X","X",IF($E$2&lt;L654,"X
未達首次列計年度",IF($E$2&gt;M654,"X
已過審核範圍","V"))))</f>
        <v/>
      </c>
      <c r="O655" s="145"/>
      <c r="P655" s="110"/>
      <c r="Q655" s="214"/>
    </row>
    <row r="656" spans="2:17" ht="13.95" customHeight="1" x14ac:dyDescent="0.3">
      <c r="B656" s="217" t="str">
        <f t="shared" si="1129"/>
        <v/>
      </c>
      <c r="C656" s="220"/>
      <c r="D656" s="223"/>
      <c r="E656" s="223"/>
      <c r="F656" s="128"/>
      <c r="G656" s="57" t="str" cm="1">
        <f t="array" ref="G656">IFERROR(INDEX(對照用!$B$1:$D$103,SMALL(IF(對照用!$B$1:$B$103=E654,ROW(對照用!$B$1:$B$103),"X"),MOD(ROW(),6)+1),3),"")</f>
        <v/>
      </c>
      <c r="H656" s="12"/>
      <c r="I656" s="228"/>
      <c r="J656" s="223"/>
      <c r="K656" s="231"/>
      <c r="L656" s="161"/>
      <c r="M656" s="142"/>
      <c r="N656" s="142" t="str">
        <f t="shared" ref="N656" si="1131">IF(L654="","",IF(L654="X","X",IF($E$2&lt;L654,"X
未達首次列計年度",IF($E$2&gt;M654,"X
已過審核範圍","V"))))</f>
        <v/>
      </c>
      <c r="O656" s="145"/>
      <c r="P656" s="110"/>
      <c r="Q656" s="214"/>
    </row>
    <row r="657" spans="2:17" ht="13.95" customHeight="1" x14ac:dyDescent="0.3">
      <c r="B657" s="217" t="str">
        <f t="shared" si="1129"/>
        <v/>
      </c>
      <c r="C657" s="220"/>
      <c r="D657" s="223"/>
      <c r="E657" s="223"/>
      <c r="F657" s="128"/>
      <c r="G657" s="57" t="str" cm="1">
        <f t="array" ref="G657">IFERROR(INDEX(對照用!$B$1:$D$103,SMALL(IF(對照用!$B$1:$B$103=E654,ROW(對照用!$B$1:$B$103),"X"),MOD(ROW(),6)+1),3),"")</f>
        <v/>
      </c>
      <c r="H657" s="12"/>
      <c r="I657" s="228"/>
      <c r="J657" s="223"/>
      <c r="K657" s="231"/>
      <c r="L657" s="161"/>
      <c r="M657" s="142"/>
      <c r="N657" s="142" t="str">
        <f t="shared" ref="N657" si="1132">IF(L654="","",IF(L654="X","X",IF($E$2&lt;L654,"X
未達首次列計年度",IF($E$2&gt;M654,"X
已過審核範圍","V"))))</f>
        <v/>
      </c>
      <c r="O657" s="145"/>
      <c r="P657" s="110"/>
      <c r="Q657" s="214"/>
    </row>
    <row r="658" spans="2:17" ht="13.95" customHeight="1" x14ac:dyDescent="0.3">
      <c r="B658" s="217" t="str">
        <f t="shared" si="1129"/>
        <v/>
      </c>
      <c r="C658" s="220"/>
      <c r="D658" s="223"/>
      <c r="E658" s="223"/>
      <c r="F658" s="128"/>
      <c r="G658" s="57" t="str" cm="1">
        <f t="array" ref="G658">IFERROR(INDEX(對照用!$B$1:$D$103,SMALL(IF(對照用!$B$1:$B$103=E654,ROW(對照用!$B$1:$B$103),"X"),MOD(ROW(),6)+1),3),"")</f>
        <v/>
      </c>
      <c r="H658" s="12"/>
      <c r="I658" s="228"/>
      <c r="J658" s="223"/>
      <c r="K658" s="231"/>
      <c r="L658" s="161"/>
      <c r="M658" s="142"/>
      <c r="N658" s="142" t="str">
        <f t="shared" ref="N658" si="1133">IF(L654="","",IF(L654="X","X",IF($E$2&lt;L654,"X
未達首次列計年度",IF($E$2&gt;M654,"X
已過審核範圍","V"))))</f>
        <v/>
      </c>
      <c r="O658" s="145"/>
      <c r="P658" s="110"/>
      <c r="Q658" s="214"/>
    </row>
    <row r="659" spans="2:17" ht="13.95" customHeight="1" thickBot="1" x14ac:dyDescent="0.35">
      <c r="B659" s="218" t="str">
        <f t="shared" si="1129"/>
        <v/>
      </c>
      <c r="C659" s="221"/>
      <c r="D659" s="224"/>
      <c r="E659" s="224"/>
      <c r="F659" s="226"/>
      <c r="G659" s="58" t="str" cm="1">
        <f t="array" ref="G659">IFERROR(INDEX(對照用!$B$1:$D$103,SMALL(IF(對照用!$B$1:$B$103=E654,ROW(對照用!$B$1:$B$103),"X"),MOD(ROW(),6)+1),3),"")</f>
        <v/>
      </c>
      <c r="H659" s="13"/>
      <c r="I659" s="229"/>
      <c r="J659" s="224"/>
      <c r="K659" s="232"/>
      <c r="L659" s="234"/>
      <c r="M659" s="208"/>
      <c r="N659" s="208" t="str">
        <f t="shared" ref="N659" si="1134">IF(L654="","",IF(L654="X","X",IF($E$2&lt;L654,"X
未達首次列計年度",IF($E$2&gt;M654,"X
已過審核範圍","V"))))</f>
        <v/>
      </c>
      <c r="O659" s="210"/>
      <c r="P659" s="212"/>
      <c r="Q659" s="215"/>
    </row>
    <row r="660" spans="2:17" ht="13.95" customHeight="1" x14ac:dyDescent="0.3">
      <c r="B660" s="216" t="str">
        <f t="shared" ref="B660" si="1135">IF(E660&lt;&gt;"",B654+1,"")</f>
        <v/>
      </c>
      <c r="C660" s="219" t="str">
        <f t="shared" ref="C660" si="1136">IF(D660&lt;&gt;"",IF(D660&lt;$E$2,"舊","當"),"")</f>
        <v/>
      </c>
      <c r="D660" s="222"/>
      <c r="E660" s="222"/>
      <c r="F660" s="225" t="str">
        <f>_xlfn.IFNA(VLOOKUP(E660,對照用!$B:$C,2,0)," ")</f>
        <v xml:space="preserve"> </v>
      </c>
      <c r="G660" s="56" t="str" cm="1">
        <f t="array" ref="G660">IFERROR(INDEX(對照用!$B$1:$D$103,SMALL(IF(對照用!$B$1:$B$103=E660,ROW(對照用!$B$1:$B$103),"X"),MOD(ROW(),6)+1),3),"")</f>
        <v/>
      </c>
      <c r="H660" s="11"/>
      <c r="I660" s="227"/>
      <c r="J660" s="222"/>
      <c r="K660" s="230"/>
      <c r="L660" s="233"/>
      <c r="M660" s="207" t="str">
        <f t="shared" ref="M660" si="1137">IF(L660="X","X",IF(L660&lt;&gt;0,L660+9,""))</f>
        <v/>
      </c>
      <c r="N660" s="207" t="str">
        <f t="shared" ref="N660" si="1138">IF(L660="","",IF(L660="X","X",IF($E$2&lt;L660,"X
未達首次列計年度",IF($E$2&gt;M660,"X
已過審核範圍","V"))))</f>
        <v/>
      </c>
      <c r="O660" s="209"/>
      <c r="P660" s="211" t="str">
        <f t="shared" ref="P660" si="1139">IF(N660="X
未達首次列計年度",0,IF(N660="X
已過審核範圍",0,IF(N660="X",0,IF(N660="","",IF(O660&lt;&gt;"",O660,I660)))))</f>
        <v/>
      </c>
      <c r="Q660" s="213"/>
    </row>
    <row r="661" spans="2:17" ht="13.95" customHeight="1" x14ac:dyDescent="0.3">
      <c r="B661" s="217" t="str">
        <f t="shared" ref="B661:B665" si="1140">B660</f>
        <v/>
      </c>
      <c r="C661" s="220"/>
      <c r="D661" s="223"/>
      <c r="E661" s="223"/>
      <c r="F661" s="128"/>
      <c r="G661" s="57" t="str" cm="1">
        <f t="array" ref="G661">IFERROR(INDEX(對照用!$B$1:$D$103,SMALL(IF(對照用!$B$1:$B$103=E660,ROW(對照用!$B$1:$B$103),"X"),MOD(ROW(),6)+1),3),"")</f>
        <v/>
      </c>
      <c r="H661" s="12"/>
      <c r="I661" s="228"/>
      <c r="J661" s="223"/>
      <c r="K661" s="231"/>
      <c r="L661" s="161"/>
      <c r="M661" s="142"/>
      <c r="N661" s="142" t="str">
        <f t="shared" ref="N661" si="1141">IF(L660="","",IF(L660="X","X",IF($E$2&lt;L660,"X
未達首次列計年度",IF($E$2&gt;M660,"X
已過審核範圍","V"))))</f>
        <v/>
      </c>
      <c r="O661" s="145"/>
      <c r="P661" s="110"/>
      <c r="Q661" s="214"/>
    </row>
    <row r="662" spans="2:17" ht="13.95" customHeight="1" x14ac:dyDescent="0.3">
      <c r="B662" s="217" t="str">
        <f t="shared" si="1140"/>
        <v/>
      </c>
      <c r="C662" s="220"/>
      <c r="D662" s="223"/>
      <c r="E662" s="223"/>
      <c r="F662" s="128"/>
      <c r="G662" s="57" t="str" cm="1">
        <f t="array" ref="G662">IFERROR(INDEX(對照用!$B$1:$D$103,SMALL(IF(對照用!$B$1:$B$103=E660,ROW(對照用!$B$1:$B$103),"X"),MOD(ROW(),6)+1),3),"")</f>
        <v/>
      </c>
      <c r="H662" s="12"/>
      <c r="I662" s="228"/>
      <c r="J662" s="223"/>
      <c r="K662" s="231"/>
      <c r="L662" s="161"/>
      <c r="M662" s="142"/>
      <c r="N662" s="142" t="str">
        <f t="shared" ref="N662" si="1142">IF(L660="","",IF(L660="X","X",IF($E$2&lt;L660,"X
未達首次列計年度",IF($E$2&gt;M660,"X
已過審核範圍","V"))))</f>
        <v/>
      </c>
      <c r="O662" s="145"/>
      <c r="P662" s="110"/>
      <c r="Q662" s="214"/>
    </row>
    <row r="663" spans="2:17" ht="13.95" customHeight="1" x14ac:dyDescent="0.3">
      <c r="B663" s="217" t="str">
        <f t="shared" si="1140"/>
        <v/>
      </c>
      <c r="C663" s="220"/>
      <c r="D663" s="223"/>
      <c r="E663" s="223"/>
      <c r="F663" s="128"/>
      <c r="G663" s="57" t="str" cm="1">
        <f t="array" ref="G663">IFERROR(INDEX(對照用!$B$1:$D$103,SMALL(IF(對照用!$B$1:$B$103=E660,ROW(對照用!$B$1:$B$103),"X"),MOD(ROW(),6)+1),3),"")</f>
        <v/>
      </c>
      <c r="H663" s="12"/>
      <c r="I663" s="228"/>
      <c r="J663" s="223"/>
      <c r="K663" s="231"/>
      <c r="L663" s="161"/>
      <c r="M663" s="142"/>
      <c r="N663" s="142" t="str">
        <f t="shared" ref="N663" si="1143">IF(L660="","",IF(L660="X","X",IF($E$2&lt;L660,"X
未達首次列計年度",IF($E$2&gt;M660,"X
已過審核範圍","V"))))</f>
        <v/>
      </c>
      <c r="O663" s="145"/>
      <c r="P663" s="110"/>
      <c r="Q663" s="214"/>
    </row>
    <row r="664" spans="2:17" ht="13.95" customHeight="1" x14ac:dyDescent="0.3">
      <c r="B664" s="217" t="str">
        <f t="shared" si="1140"/>
        <v/>
      </c>
      <c r="C664" s="220"/>
      <c r="D664" s="223"/>
      <c r="E664" s="223"/>
      <c r="F664" s="128"/>
      <c r="G664" s="57" t="str" cm="1">
        <f t="array" ref="G664">IFERROR(INDEX(對照用!$B$1:$D$103,SMALL(IF(對照用!$B$1:$B$103=E660,ROW(對照用!$B$1:$B$103),"X"),MOD(ROW(),6)+1),3),"")</f>
        <v/>
      </c>
      <c r="H664" s="12"/>
      <c r="I664" s="228"/>
      <c r="J664" s="223"/>
      <c r="K664" s="231"/>
      <c r="L664" s="161"/>
      <c r="M664" s="142"/>
      <c r="N664" s="142" t="str">
        <f t="shared" ref="N664" si="1144">IF(L660="","",IF(L660="X","X",IF($E$2&lt;L660,"X
未達首次列計年度",IF($E$2&gt;M660,"X
已過審核範圍","V"))))</f>
        <v/>
      </c>
      <c r="O664" s="145"/>
      <c r="P664" s="110"/>
      <c r="Q664" s="214"/>
    </row>
    <row r="665" spans="2:17" ht="13.95" customHeight="1" thickBot="1" x14ac:dyDescent="0.35">
      <c r="B665" s="218" t="str">
        <f t="shared" si="1140"/>
        <v/>
      </c>
      <c r="C665" s="221"/>
      <c r="D665" s="224"/>
      <c r="E665" s="224"/>
      <c r="F665" s="226"/>
      <c r="G665" s="58" t="str" cm="1">
        <f t="array" ref="G665">IFERROR(INDEX(對照用!$B$1:$D$103,SMALL(IF(對照用!$B$1:$B$103=E660,ROW(對照用!$B$1:$B$103),"X"),MOD(ROW(),6)+1),3),"")</f>
        <v/>
      </c>
      <c r="H665" s="13"/>
      <c r="I665" s="229"/>
      <c r="J665" s="224"/>
      <c r="K665" s="232"/>
      <c r="L665" s="234"/>
      <c r="M665" s="208"/>
      <c r="N665" s="208" t="str">
        <f t="shared" ref="N665" si="1145">IF(L660="","",IF(L660="X","X",IF($E$2&lt;L660,"X
未達首次列計年度",IF($E$2&gt;M660,"X
已過審核範圍","V"))))</f>
        <v/>
      </c>
      <c r="O665" s="210"/>
      <c r="P665" s="212"/>
      <c r="Q665" s="215"/>
    </row>
    <row r="666" spans="2:17" ht="13.95" customHeight="1" x14ac:dyDescent="0.3">
      <c r="B666" s="216" t="str">
        <f t="shared" ref="B666" si="1146">IF(E666&lt;&gt;"",B660+1,"")</f>
        <v/>
      </c>
      <c r="C666" s="219" t="str">
        <f t="shared" ref="C666" si="1147">IF(D666&lt;&gt;"",IF(D666&lt;$E$2,"舊","當"),"")</f>
        <v/>
      </c>
      <c r="D666" s="222"/>
      <c r="E666" s="222"/>
      <c r="F666" s="225" t="str">
        <f>_xlfn.IFNA(VLOOKUP(E666,對照用!$B:$C,2,0)," ")</f>
        <v xml:space="preserve"> </v>
      </c>
      <c r="G666" s="56" t="str" cm="1">
        <f t="array" ref="G666">IFERROR(INDEX(對照用!$B$1:$D$103,SMALL(IF(對照用!$B$1:$B$103=E666,ROW(對照用!$B$1:$B$103),"X"),MOD(ROW(),6)+1),3),"")</f>
        <v/>
      </c>
      <c r="H666" s="11"/>
      <c r="I666" s="227"/>
      <c r="J666" s="222"/>
      <c r="K666" s="230"/>
      <c r="L666" s="233"/>
      <c r="M666" s="207" t="str">
        <f t="shared" ref="M666" si="1148">IF(L666="X","X",IF(L666&lt;&gt;0,L666+9,""))</f>
        <v/>
      </c>
      <c r="N666" s="207" t="str">
        <f t="shared" ref="N666" si="1149">IF(L666="","",IF(L666="X","X",IF($E$2&lt;L666,"X
未達首次列計年度",IF($E$2&gt;M666,"X
已過審核範圍","V"))))</f>
        <v/>
      </c>
      <c r="O666" s="209"/>
      <c r="P666" s="211" t="str">
        <f t="shared" ref="P666" si="1150">IF(N666="X
未達首次列計年度",0,IF(N666="X
已過審核範圍",0,IF(N666="X",0,IF(N666="","",IF(O666&lt;&gt;"",O666,I666)))))</f>
        <v/>
      </c>
      <c r="Q666" s="213"/>
    </row>
    <row r="667" spans="2:17" ht="13.95" customHeight="1" x14ac:dyDescent="0.3">
      <c r="B667" s="217" t="str">
        <f t="shared" ref="B667:B671" si="1151">B666</f>
        <v/>
      </c>
      <c r="C667" s="220"/>
      <c r="D667" s="223"/>
      <c r="E667" s="223"/>
      <c r="F667" s="128"/>
      <c r="G667" s="57" t="str" cm="1">
        <f t="array" ref="G667">IFERROR(INDEX(對照用!$B$1:$D$103,SMALL(IF(對照用!$B$1:$B$103=E666,ROW(對照用!$B$1:$B$103),"X"),MOD(ROW(),6)+1),3),"")</f>
        <v/>
      </c>
      <c r="H667" s="12"/>
      <c r="I667" s="228"/>
      <c r="J667" s="223"/>
      <c r="K667" s="231"/>
      <c r="L667" s="161"/>
      <c r="M667" s="142"/>
      <c r="N667" s="142" t="str">
        <f t="shared" ref="N667" si="1152">IF(L666="","",IF(L666="X","X",IF($E$2&lt;L666,"X
未達首次列計年度",IF($E$2&gt;M666,"X
已過審核範圍","V"))))</f>
        <v/>
      </c>
      <c r="O667" s="145"/>
      <c r="P667" s="110"/>
      <c r="Q667" s="214"/>
    </row>
    <row r="668" spans="2:17" ht="13.95" customHeight="1" x14ac:dyDescent="0.3">
      <c r="B668" s="217" t="str">
        <f t="shared" si="1151"/>
        <v/>
      </c>
      <c r="C668" s="220"/>
      <c r="D668" s="223"/>
      <c r="E668" s="223"/>
      <c r="F668" s="128"/>
      <c r="G668" s="57" t="str" cm="1">
        <f t="array" ref="G668">IFERROR(INDEX(對照用!$B$1:$D$103,SMALL(IF(對照用!$B$1:$B$103=E666,ROW(對照用!$B$1:$B$103),"X"),MOD(ROW(),6)+1),3),"")</f>
        <v/>
      </c>
      <c r="H668" s="12"/>
      <c r="I668" s="228"/>
      <c r="J668" s="223"/>
      <c r="K668" s="231"/>
      <c r="L668" s="161"/>
      <c r="M668" s="142"/>
      <c r="N668" s="142" t="str">
        <f t="shared" ref="N668" si="1153">IF(L666="","",IF(L666="X","X",IF($E$2&lt;L666,"X
未達首次列計年度",IF($E$2&gt;M666,"X
已過審核範圍","V"))))</f>
        <v/>
      </c>
      <c r="O668" s="145"/>
      <c r="P668" s="110"/>
      <c r="Q668" s="214"/>
    </row>
    <row r="669" spans="2:17" ht="13.95" customHeight="1" x14ac:dyDescent="0.3">
      <c r="B669" s="217" t="str">
        <f t="shared" si="1151"/>
        <v/>
      </c>
      <c r="C669" s="220"/>
      <c r="D669" s="223"/>
      <c r="E669" s="223"/>
      <c r="F669" s="128"/>
      <c r="G669" s="57" t="str" cm="1">
        <f t="array" ref="G669">IFERROR(INDEX(對照用!$B$1:$D$103,SMALL(IF(對照用!$B$1:$B$103=E666,ROW(對照用!$B$1:$B$103),"X"),MOD(ROW(),6)+1),3),"")</f>
        <v/>
      </c>
      <c r="H669" s="12"/>
      <c r="I669" s="228"/>
      <c r="J669" s="223"/>
      <c r="K669" s="231"/>
      <c r="L669" s="161"/>
      <c r="M669" s="142"/>
      <c r="N669" s="142" t="str">
        <f t="shared" ref="N669" si="1154">IF(L666="","",IF(L666="X","X",IF($E$2&lt;L666,"X
未達首次列計年度",IF($E$2&gt;M666,"X
已過審核範圍","V"))))</f>
        <v/>
      </c>
      <c r="O669" s="145"/>
      <c r="P669" s="110"/>
      <c r="Q669" s="214"/>
    </row>
    <row r="670" spans="2:17" ht="13.95" customHeight="1" x14ac:dyDescent="0.3">
      <c r="B670" s="217" t="str">
        <f t="shared" si="1151"/>
        <v/>
      </c>
      <c r="C670" s="220"/>
      <c r="D670" s="223"/>
      <c r="E670" s="223"/>
      <c r="F670" s="128"/>
      <c r="G670" s="57" t="str" cm="1">
        <f t="array" ref="G670">IFERROR(INDEX(對照用!$B$1:$D$103,SMALL(IF(對照用!$B$1:$B$103=E666,ROW(對照用!$B$1:$B$103),"X"),MOD(ROW(),6)+1),3),"")</f>
        <v/>
      </c>
      <c r="H670" s="12"/>
      <c r="I670" s="228"/>
      <c r="J670" s="223"/>
      <c r="K670" s="231"/>
      <c r="L670" s="161"/>
      <c r="M670" s="142"/>
      <c r="N670" s="142" t="str">
        <f t="shared" ref="N670" si="1155">IF(L666="","",IF(L666="X","X",IF($E$2&lt;L666,"X
未達首次列計年度",IF($E$2&gt;M666,"X
已過審核範圍","V"))))</f>
        <v/>
      </c>
      <c r="O670" s="145"/>
      <c r="P670" s="110"/>
      <c r="Q670" s="214"/>
    </row>
    <row r="671" spans="2:17" ht="13.95" customHeight="1" thickBot="1" x14ac:dyDescent="0.35">
      <c r="B671" s="218" t="str">
        <f t="shared" si="1151"/>
        <v/>
      </c>
      <c r="C671" s="221"/>
      <c r="D671" s="224"/>
      <c r="E671" s="224"/>
      <c r="F671" s="226"/>
      <c r="G671" s="58" t="str" cm="1">
        <f t="array" ref="G671">IFERROR(INDEX(對照用!$B$1:$D$103,SMALL(IF(對照用!$B$1:$B$103=E666,ROW(對照用!$B$1:$B$103),"X"),MOD(ROW(),6)+1),3),"")</f>
        <v/>
      </c>
      <c r="H671" s="13"/>
      <c r="I671" s="229"/>
      <c r="J671" s="224"/>
      <c r="K671" s="232"/>
      <c r="L671" s="234"/>
      <c r="M671" s="208"/>
      <c r="N671" s="208" t="str">
        <f t="shared" ref="N671" si="1156">IF(L666="","",IF(L666="X","X",IF($E$2&lt;L666,"X
未達首次列計年度",IF($E$2&gt;M666,"X
已過審核範圍","V"))))</f>
        <v/>
      </c>
      <c r="O671" s="210"/>
      <c r="P671" s="212"/>
      <c r="Q671" s="215"/>
    </row>
    <row r="672" spans="2:17" ht="13.95" customHeight="1" x14ac:dyDescent="0.3">
      <c r="B672" s="216" t="str">
        <f t="shared" ref="B672" si="1157">IF(E672&lt;&gt;"",B666+1,"")</f>
        <v/>
      </c>
      <c r="C672" s="219" t="str">
        <f t="shared" ref="C672" si="1158">IF(D672&lt;&gt;"",IF(D672&lt;$E$2,"舊","當"),"")</f>
        <v/>
      </c>
      <c r="D672" s="222"/>
      <c r="E672" s="222"/>
      <c r="F672" s="225" t="str">
        <f>_xlfn.IFNA(VLOOKUP(E672,對照用!$B:$C,2,0)," ")</f>
        <v xml:space="preserve"> </v>
      </c>
      <c r="G672" s="56" t="str" cm="1">
        <f t="array" ref="G672">IFERROR(INDEX(對照用!$B$1:$D$103,SMALL(IF(對照用!$B$1:$B$103=E672,ROW(對照用!$B$1:$B$103),"X"),MOD(ROW(),6)+1),3),"")</f>
        <v/>
      </c>
      <c r="H672" s="11"/>
      <c r="I672" s="227"/>
      <c r="J672" s="222"/>
      <c r="K672" s="230"/>
      <c r="L672" s="233"/>
      <c r="M672" s="207" t="str">
        <f t="shared" ref="M672" si="1159">IF(L672="X","X",IF(L672&lt;&gt;0,L672+9,""))</f>
        <v/>
      </c>
      <c r="N672" s="207" t="str">
        <f t="shared" ref="N672" si="1160">IF(L672="","",IF(L672="X","X",IF($E$2&lt;L672,"X
未達首次列計年度",IF($E$2&gt;M672,"X
已過審核範圍","V"))))</f>
        <v/>
      </c>
      <c r="O672" s="209"/>
      <c r="P672" s="211" t="str">
        <f t="shared" ref="P672" si="1161">IF(N672="X
未達首次列計年度",0,IF(N672="X
已過審核範圍",0,IF(N672="X",0,IF(N672="","",IF(O672&lt;&gt;"",O672,I672)))))</f>
        <v/>
      </c>
      <c r="Q672" s="213"/>
    </row>
    <row r="673" spans="2:17" ht="13.95" customHeight="1" x14ac:dyDescent="0.3">
      <c r="B673" s="217" t="str">
        <f t="shared" ref="B673:B677" si="1162">B672</f>
        <v/>
      </c>
      <c r="C673" s="220"/>
      <c r="D673" s="223"/>
      <c r="E673" s="223"/>
      <c r="F673" s="128"/>
      <c r="G673" s="57" t="str" cm="1">
        <f t="array" ref="G673">IFERROR(INDEX(對照用!$B$1:$D$103,SMALL(IF(對照用!$B$1:$B$103=E672,ROW(對照用!$B$1:$B$103),"X"),MOD(ROW(),6)+1),3),"")</f>
        <v/>
      </c>
      <c r="H673" s="12"/>
      <c r="I673" s="228"/>
      <c r="J673" s="223"/>
      <c r="K673" s="231"/>
      <c r="L673" s="161"/>
      <c r="M673" s="142"/>
      <c r="N673" s="142" t="str">
        <f t="shared" ref="N673" si="1163">IF(L672="","",IF(L672="X","X",IF($E$2&lt;L672,"X
未達首次列計年度",IF($E$2&gt;M672,"X
已過審核範圍","V"))))</f>
        <v/>
      </c>
      <c r="O673" s="145"/>
      <c r="P673" s="110"/>
      <c r="Q673" s="214"/>
    </row>
    <row r="674" spans="2:17" ht="13.95" customHeight="1" x14ac:dyDescent="0.3">
      <c r="B674" s="217" t="str">
        <f t="shared" si="1162"/>
        <v/>
      </c>
      <c r="C674" s="220"/>
      <c r="D674" s="223"/>
      <c r="E674" s="223"/>
      <c r="F674" s="128"/>
      <c r="G674" s="57" t="str" cm="1">
        <f t="array" ref="G674">IFERROR(INDEX(對照用!$B$1:$D$103,SMALL(IF(對照用!$B$1:$B$103=E672,ROW(對照用!$B$1:$B$103),"X"),MOD(ROW(),6)+1),3),"")</f>
        <v/>
      </c>
      <c r="H674" s="12"/>
      <c r="I674" s="228"/>
      <c r="J674" s="223"/>
      <c r="K674" s="231"/>
      <c r="L674" s="161"/>
      <c r="M674" s="142"/>
      <c r="N674" s="142" t="str">
        <f t="shared" ref="N674" si="1164">IF(L672="","",IF(L672="X","X",IF($E$2&lt;L672,"X
未達首次列計年度",IF($E$2&gt;M672,"X
已過審核範圍","V"))))</f>
        <v/>
      </c>
      <c r="O674" s="145"/>
      <c r="P674" s="110"/>
      <c r="Q674" s="214"/>
    </row>
    <row r="675" spans="2:17" ht="13.95" customHeight="1" x14ac:dyDescent="0.3">
      <c r="B675" s="217" t="str">
        <f t="shared" si="1162"/>
        <v/>
      </c>
      <c r="C675" s="220"/>
      <c r="D675" s="223"/>
      <c r="E675" s="223"/>
      <c r="F675" s="128"/>
      <c r="G675" s="57" t="str" cm="1">
        <f t="array" ref="G675">IFERROR(INDEX(對照用!$B$1:$D$103,SMALL(IF(對照用!$B$1:$B$103=E672,ROW(對照用!$B$1:$B$103),"X"),MOD(ROW(),6)+1),3),"")</f>
        <v/>
      </c>
      <c r="H675" s="12"/>
      <c r="I675" s="228"/>
      <c r="J675" s="223"/>
      <c r="K675" s="231"/>
      <c r="L675" s="161"/>
      <c r="M675" s="142"/>
      <c r="N675" s="142" t="str">
        <f t="shared" ref="N675" si="1165">IF(L672="","",IF(L672="X","X",IF($E$2&lt;L672,"X
未達首次列計年度",IF($E$2&gt;M672,"X
已過審核範圍","V"))))</f>
        <v/>
      </c>
      <c r="O675" s="145"/>
      <c r="P675" s="110"/>
      <c r="Q675" s="214"/>
    </row>
    <row r="676" spans="2:17" ht="13.95" customHeight="1" x14ac:dyDescent="0.3">
      <c r="B676" s="217" t="str">
        <f t="shared" si="1162"/>
        <v/>
      </c>
      <c r="C676" s="220"/>
      <c r="D676" s="223"/>
      <c r="E676" s="223"/>
      <c r="F676" s="128"/>
      <c r="G676" s="57" t="str" cm="1">
        <f t="array" ref="G676">IFERROR(INDEX(對照用!$B$1:$D$103,SMALL(IF(對照用!$B$1:$B$103=E672,ROW(對照用!$B$1:$B$103),"X"),MOD(ROW(),6)+1),3),"")</f>
        <v/>
      </c>
      <c r="H676" s="12"/>
      <c r="I676" s="228"/>
      <c r="J676" s="223"/>
      <c r="K676" s="231"/>
      <c r="L676" s="161"/>
      <c r="M676" s="142"/>
      <c r="N676" s="142" t="str">
        <f t="shared" ref="N676" si="1166">IF(L672="","",IF(L672="X","X",IF($E$2&lt;L672,"X
未達首次列計年度",IF($E$2&gt;M672,"X
已過審核範圍","V"))))</f>
        <v/>
      </c>
      <c r="O676" s="145"/>
      <c r="P676" s="110"/>
      <c r="Q676" s="214"/>
    </row>
    <row r="677" spans="2:17" ht="13.95" customHeight="1" thickBot="1" x14ac:dyDescent="0.35">
      <c r="B677" s="218" t="str">
        <f t="shared" si="1162"/>
        <v/>
      </c>
      <c r="C677" s="221"/>
      <c r="D677" s="224"/>
      <c r="E677" s="224"/>
      <c r="F677" s="226"/>
      <c r="G677" s="58" t="str" cm="1">
        <f t="array" ref="G677">IFERROR(INDEX(對照用!$B$1:$D$103,SMALL(IF(對照用!$B$1:$B$103=E672,ROW(對照用!$B$1:$B$103),"X"),MOD(ROW(),6)+1),3),"")</f>
        <v/>
      </c>
      <c r="H677" s="13"/>
      <c r="I677" s="229"/>
      <c r="J677" s="224"/>
      <c r="K677" s="232"/>
      <c r="L677" s="234"/>
      <c r="M677" s="208"/>
      <c r="N677" s="208" t="str">
        <f t="shared" ref="N677" si="1167">IF(L672="","",IF(L672="X","X",IF($E$2&lt;L672,"X
未達首次列計年度",IF($E$2&gt;M672,"X
已過審核範圍","V"))))</f>
        <v/>
      </c>
      <c r="O677" s="210"/>
      <c r="P677" s="212"/>
      <c r="Q677" s="215"/>
    </row>
    <row r="678" spans="2:17" ht="13.95" customHeight="1" x14ac:dyDescent="0.3">
      <c r="B678" s="216" t="str">
        <f t="shared" ref="B678" si="1168">IF(E678&lt;&gt;"",B672+1,"")</f>
        <v/>
      </c>
      <c r="C678" s="219" t="str">
        <f t="shared" ref="C678" si="1169">IF(D678&lt;&gt;"",IF(D678&lt;$E$2,"舊","當"),"")</f>
        <v/>
      </c>
      <c r="D678" s="222"/>
      <c r="E678" s="222"/>
      <c r="F678" s="225" t="str">
        <f>_xlfn.IFNA(VLOOKUP(E678,對照用!$B:$C,2,0)," ")</f>
        <v xml:space="preserve"> </v>
      </c>
      <c r="G678" s="56" t="str" cm="1">
        <f t="array" ref="G678">IFERROR(INDEX(對照用!$B$1:$D$103,SMALL(IF(對照用!$B$1:$B$103=E678,ROW(對照用!$B$1:$B$103),"X"),MOD(ROW(),6)+1),3),"")</f>
        <v/>
      </c>
      <c r="H678" s="11"/>
      <c r="I678" s="227"/>
      <c r="J678" s="222"/>
      <c r="K678" s="230"/>
      <c r="L678" s="233"/>
      <c r="M678" s="207" t="str">
        <f t="shared" ref="M678" si="1170">IF(L678="X","X",IF(L678&lt;&gt;0,L678+9,""))</f>
        <v/>
      </c>
      <c r="N678" s="207" t="str">
        <f t="shared" ref="N678" si="1171">IF(L678="","",IF(L678="X","X",IF($E$2&lt;L678,"X
未達首次列計年度",IF($E$2&gt;M678,"X
已過審核範圍","V"))))</f>
        <v/>
      </c>
      <c r="O678" s="209"/>
      <c r="P678" s="211" t="str">
        <f t="shared" ref="P678" si="1172">IF(N678="X
未達首次列計年度",0,IF(N678="X
已過審核範圍",0,IF(N678="X",0,IF(N678="","",IF(O678&lt;&gt;"",O678,I678)))))</f>
        <v/>
      </c>
      <c r="Q678" s="213"/>
    </row>
    <row r="679" spans="2:17" ht="13.95" customHeight="1" x14ac:dyDescent="0.3">
      <c r="B679" s="217" t="str">
        <f t="shared" ref="B679:B683" si="1173">B678</f>
        <v/>
      </c>
      <c r="C679" s="220"/>
      <c r="D679" s="223"/>
      <c r="E679" s="223"/>
      <c r="F679" s="128"/>
      <c r="G679" s="57" t="str" cm="1">
        <f t="array" ref="G679">IFERROR(INDEX(對照用!$B$1:$D$103,SMALL(IF(對照用!$B$1:$B$103=E678,ROW(對照用!$B$1:$B$103),"X"),MOD(ROW(),6)+1),3),"")</f>
        <v/>
      </c>
      <c r="H679" s="12"/>
      <c r="I679" s="228"/>
      <c r="J679" s="223"/>
      <c r="K679" s="231"/>
      <c r="L679" s="161"/>
      <c r="M679" s="142"/>
      <c r="N679" s="142" t="str">
        <f t="shared" ref="N679" si="1174">IF(L678="","",IF(L678="X","X",IF($E$2&lt;L678,"X
未達首次列計年度",IF($E$2&gt;M678,"X
已過審核範圍","V"))))</f>
        <v/>
      </c>
      <c r="O679" s="145"/>
      <c r="P679" s="110"/>
      <c r="Q679" s="214"/>
    </row>
    <row r="680" spans="2:17" ht="13.95" customHeight="1" x14ac:dyDescent="0.3">
      <c r="B680" s="217" t="str">
        <f t="shared" si="1173"/>
        <v/>
      </c>
      <c r="C680" s="220"/>
      <c r="D680" s="223"/>
      <c r="E680" s="223"/>
      <c r="F680" s="128"/>
      <c r="G680" s="57" t="str" cm="1">
        <f t="array" ref="G680">IFERROR(INDEX(對照用!$B$1:$D$103,SMALL(IF(對照用!$B$1:$B$103=E678,ROW(對照用!$B$1:$B$103),"X"),MOD(ROW(),6)+1),3),"")</f>
        <v/>
      </c>
      <c r="H680" s="12"/>
      <c r="I680" s="228"/>
      <c r="J680" s="223"/>
      <c r="K680" s="231"/>
      <c r="L680" s="161"/>
      <c r="M680" s="142"/>
      <c r="N680" s="142" t="str">
        <f t="shared" ref="N680" si="1175">IF(L678="","",IF(L678="X","X",IF($E$2&lt;L678,"X
未達首次列計年度",IF($E$2&gt;M678,"X
已過審核範圍","V"))))</f>
        <v/>
      </c>
      <c r="O680" s="145"/>
      <c r="P680" s="110"/>
      <c r="Q680" s="214"/>
    </row>
    <row r="681" spans="2:17" ht="13.95" customHeight="1" x14ac:dyDescent="0.3">
      <c r="B681" s="217" t="str">
        <f t="shared" si="1173"/>
        <v/>
      </c>
      <c r="C681" s="220"/>
      <c r="D681" s="223"/>
      <c r="E681" s="223"/>
      <c r="F681" s="128"/>
      <c r="G681" s="57" t="str" cm="1">
        <f t="array" ref="G681">IFERROR(INDEX(對照用!$B$1:$D$103,SMALL(IF(對照用!$B$1:$B$103=E678,ROW(對照用!$B$1:$B$103),"X"),MOD(ROW(),6)+1),3),"")</f>
        <v/>
      </c>
      <c r="H681" s="12"/>
      <c r="I681" s="228"/>
      <c r="J681" s="223"/>
      <c r="K681" s="231"/>
      <c r="L681" s="161"/>
      <c r="M681" s="142"/>
      <c r="N681" s="142" t="str">
        <f t="shared" ref="N681" si="1176">IF(L678="","",IF(L678="X","X",IF($E$2&lt;L678,"X
未達首次列計年度",IF($E$2&gt;M678,"X
已過審核範圍","V"))))</f>
        <v/>
      </c>
      <c r="O681" s="145"/>
      <c r="P681" s="110"/>
      <c r="Q681" s="214"/>
    </row>
    <row r="682" spans="2:17" ht="13.95" customHeight="1" x14ac:dyDescent="0.3">
      <c r="B682" s="217" t="str">
        <f t="shared" si="1173"/>
        <v/>
      </c>
      <c r="C682" s="220"/>
      <c r="D682" s="223"/>
      <c r="E682" s="223"/>
      <c r="F682" s="128"/>
      <c r="G682" s="57" t="str" cm="1">
        <f t="array" ref="G682">IFERROR(INDEX(對照用!$B$1:$D$103,SMALL(IF(對照用!$B$1:$B$103=E678,ROW(對照用!$B$1:$B$103),"X"),MOD(ROW(),6)+1),3),"")</f>
        <v/>
      </c>
      <c r="H682" s="12"/>
      <c r="I682" s="228"/>
      <c r="J682" s="223"/>
      <c r="K682" s="231"/>
      <c r="L682" s="161"/>
      <c r="M682" s="142"/>
      <c r="N682" s="142" t="str">
        <f t="shared" ref="N682" si="1177">IF(L678="","",IF(L678="X","X",IF($E$2&lt;L678,"X
未達首次列計年度",IF($E$2&gt;M678,"X
已過審核範圍","V"))))</f>
        <v/>
      </c>
      <c r="O682" s="145"/>
      <c r="P682" s="110"/>
      <c r="Q682" s="214"/>
    </row>
    <row r="683" spans="2:17" ht="13.95" customHeight="1" thickBot="1" x14ac:dyDescent="0.35">
      <c r="B683" s="218" t="str">
        <f t="shared" si="1173"/>
        <v/>
      </c>
      <c r="C683" s="221"/>
      <c r="D683" s="224"/>
      <c r="E683" s="224"/>
      <c r="F683" s="226"/>
      <c r="G683" s="58" t="str" cm="1">
        <f t="array" ref="G683">IFERROR(INDEX(對照用!$B$1:$D$103,SMALL(IF(對照用!$B$1:$B$103=E678,ROW(對照用!$B$1:$B$103),"X"),MOD(ROW(),6)+1),3),"")</f>
        <v/>
      </c>
      <c r="H683" s="13"/>
      <c r="I683" s="229"/>
      <c r="J683" s="224"/>
      <c r="K683" s="232"/>
      <c r="L683" s="234"/>
      <c r="M683" s="208"/>
      <c r="N683" s="208" t="str">
        <f t="shared" ref="N683" si="1178">IF(L678="","",IF(L678="X","X",IF($E$2&lt;L678,"X
未達首次列計年度",IF($E$2&gt;M678,"X
已過審核範圍","V"))))</f>
        <v/>
      </c>
      <c r="O683" s="210"/>
      <c r="P683" s="212"/>
      <c r="Q683" s="215"/>
    </row>
    <row r="684" spans="2:17" ht="13.95" customHeight="1" x14ac:dyDescent="0.3">
      <c r="B684" s="216" t="str">
        <f t="shared" ref="B684" si="1179">IF(E684&lt;&gt;"",B678+1,"")</f>
        <v/>
      </c>
      <c r="C684" s="219" t="str">
        <f t="shared" ref="C684" si="1180">IF(D684&lt;&gt;"",IF(D684&lt;$E$2,"舊","當"),"")</f>
        <v/>
      </c>
      <c r="D684" s="222"/>
      <c r="E684" s="222"/>
      <c r="F684" s="225" t="str">
        <f>_xlfn.IFNA(VLOOKUP(E684,對照用!$B:$C,2,0)," ")</f>
        <v xml:space="preserve"> </v>
      </c>
      <c r="G684" s="56" t="str" cm="1">
        <f t="array" ref="G684">IFERROR(INDEX(對照用!$B$1:$D$103,SMALL(IF(對照用!$B$1:$B$103=E684,ROW(對照用!$B$1:$B$103),"X"),MOD(ROW(),6)+1),3),"")</f>
        <v/>
      </c>
      <c r="H684" s="11"/>
      <c r="I684" s="227"/>
      <c r="J684" s="222"/>
      <c r="K684" s="230"/>
      <c r="L684" s="233"/>
      <c r="M684" s="207" t="str">
        <f t="shared" ref="M684" si="1181">IF(L684="X","X",IF(L684&lt;&gt;0,L684+9,""))</f>
        <v/>
      </c>
      <c r="N684" s="207" t="str">
        <f t="shared" ref="N684" si="1182">IF(L684="","",IF(L684="X","X",IF($E$2&lt;L684,"X
未達首次列計年度",IF($E$2&gt;M684,"X
已過審核範圍","V"))))</f>
        <v/>
      </c>
      <c r="O684" s="209"/>
      <c r="P684" s="211" t="str">
        <f t="shared" ref="P684" si="1183">IF(N684="X
未達首次列計年度",0,IF(N684="X
已過審核範圍",0,IF(N684="X",0,IF(N684="","",IF(O684&lt;&gt;"",O684,I684)))))</f>
        <v/>
      </c>
      <c r="Q684" s="213"/>
    </row>
    <row r="685" spans="2:17" ht="13.95" customHeight="1" x14ac:dyDescent="0.3">
      <c r="B685" s="217" t="str">
        <f t="shared" ref="B685:B689" si="1184">B684</f>
        <v/>
      </c>
      <c r="C685" s="220"/>
      <c r="D685" s="223"/>
      <c r="E685" s="223"/>
      <c r="F685" s="128"/>
      <c r="G685" s="57" t="str" cm="1">
        <f t="array" ref="G685">IFERROR(INDEX(對照用!$B$1:$D$103,SMALL(IF(對照用!$B$1:$B$103=E684,ROW(對照用!$B$1:$B$103),"X"),MOD(ROW(),6)+1),3),"")</f>
        <v/>
      </c>
      <c r="H685" s="12"/>
      <c r="I685" s="228"/>
      <c r="J685" s="223"/>
      <c r="K685" s="231"/>
      <c r="L685" s="161"/>
      <c r="M685" s="142"/>
      <c r="N685" s="142" t="str">
        <f t="shared" ref="N685" si="1185">IF(L684="","",IF(L684="X","X",IF($E$2&lt;L684,"X
未達首次列計年度",IF($E$2&gt;M684,"X
已過審核範圍","V"))))</f>
        <v/>
      </c>
      <c r="O685" s="145"/>
      <c r="P685" s="110"/>
      <c r="Q685" s="214"/>
    </row>
    <row r="686" spans="2:17" ht="13.95" customHeight="1" x14ac:dyDescent="0.3">
      <c r="B686" s="217" t="str">
        <f t="shared" si="1184"/>
        <v/>
      </c>
      <c r="C686" s="220"/>
      <c r="D686" s="223"/>
      <c r="E686" s="223"/>
      <c r="F686" s="128"/>
      <c r="G686" s="57" t="str" cm="1">
        <f t="array" ref="G686">IFERROR(INDEX(對照用!$B$1:$D$103,SMALL(IF(對照用!$B$1:$B$103=E684,ROW(對照用!$B$1:$B$103),"X"),MOD(ROW(),6)+1),3),"")</f>
        <v/>
      </c>
      <c r="H686" s="12"/>
      <c r="I686" s="228"/>
      <c r="J686" s="223"/>
      <c r="K686" s="231"/>
      <c r="L686" s="161"/>
      <c r="M686" s="142"/>
      <c r="N686" s="142" t="str">
        <f t="shared" ref="N686" si="1186">IF(L684="","",IF(L684="X","X",IF($E$2&lt;L684,"X
未達首次列計年度",IF($E$2&gt;M684,"X
已過審核範圍","V"))))</f>
        <v/>
      </c>
      <c r="O686" s="145"/>
      <c r="P686" s="110"/>
      <c r="Q686" s="214"/>
    </row>
    <row r="687" spans="2:17" ht="13.95" customHeight="1" x14ac:dyDescent="0.3">
      <c r="B687" s="217" t="str">
        <f t="shared" si="1184"/>
        <v/>
      </c>
      <c r="C687" s="220"/>
      <c r="D687" s="223"/>
      <c r="E687" s="223"/>
      <c r="F687" s="128"/>
      <c r="G687" s="57" t="str" cm="1">
        <f t="array" ref="G687">IFERROR(INDEX(對照用!$B$1:$D$103,SMALL(IF(對照用!$B$1:$B$103=E684,ROW(對照用!$B$1:$B$103),"X"),MOD(ROW(),6)+1),3),"")</f>
        <v/>
      </c>
      <c r="H687" s="12"/>
      <c r="I687" s="228"/>
      <c r="J687" s="223"/>
      <c r="K687" s="231"/>
      <c r="L687" s="161"/>
      <c r="M687" s="142"/>
      <c r="N687" s="142" t="str">
        <f t="shared" ref="N687" si="1187">IF(L684="","",IF(L684="X","X",IF($E$2&lt;L684,"X
未達首次列計年度",IF($E$2&gt;M684,"X
已過審核範圍","V"))))</f>
        <v/>
      </c>
      <c r="O687" s="145"/>
      <c r="P687" s="110"/>
      <c r="Q687" s="214"/>
    </row>
    <row r="688" spans="2:17" ht="13.95" customHeight="1" x14ac:dyDescent="0.3">
      <c r="B688" s="217" t="str">
        <f t="shared" si="1184"/>
        <v/>
      </c>
      <c r="C688" s="220"/>
      <c r="D688" s="223"/>
      <c r="E688" s="223"/>
      <c r="F688" s="128"/>
      <c r="G688" s="57" t="str" cm="1">
        <f t="array" ref="G688">IFERROR(INDEX(對照用!$B$1:$D$103,SMALL(IF(對照用!$B$1:$B$103=E684,ROW(對照用!$B$1:$B$103),"X"),MOD(ROW(),6)+1),3),"")</f>
        <v/>
      </c>
      <c r="H688" s="12"/>
      <c r="I688" s="228"/>
      <c r="J688" s="223"/>
      <c r="K688" s="231"/>
      <c r="L688" s="161"/>
      <c r="M688" s="142"/>
      <c r="N688" s="142" t="str">
        <f t="shared" ref="N688" si="1188">IF(L684="","",IF(L684="X","X",IF($E$2&lt;L684,"X
未達首次列計年度",IF($E$2&gt;M684,"X
已過審核範圍","V"))))</f>
        <v/>
      </c>
      <c r="O688" s="145"/>
      <c r="P688" s="110"/>
      <c r="Q688" s="214"/>
    </row>
    <row r="689" spans="2:17" ht="13.95" customHeight="1" thickBot="1" x14ac:dyDescent="0.35">
      <c r="B689" s="218" t="str">
        <f t="shared" si="1184"/>
        <v/>
      </c>
      <c r="C689" s="221"/>
      <c r="D689" s="224"/>
      <c r="E689" s="224"/>
      <c r="F689" s="226"/>
      <c r="G689" s="58" t="str" cm="1">
        <f t="array" ref="G689">IFERROR(INDEX(對照用!$B$1:$D$103,SMALL(IF(對照用!$B$1:$B$103=E684,ROW(對照用!$B$1:$B$103),"X"),MOD(ROW(),6)+1),3),"")</f>
        <v/>
      </c>
      <c r="H689" s="13"/>
      <c r="I689" s="229"/>
      <c r="J689" s="224"/>
      <c r="K689" s="232"/>
      <c r="L689" s="234"/>
      <c r="M689" s="208"/>
      <c r="N689" s="208" t="str">
        <f t="shared" ref="N689" si="1189">IF(L684="","",IF(L684="X","X",IF($E$2&lt;L684,"X
未達首次列計年度",IF($E$2&gt;M684,"X
已過審核範圍","V"))))</f>
        <v/>
      </c>
      <c r="O689" s="210"/>
      <c r="P689" s="212"/>
      <c r="Q689" s="215"/>
    </row>
    <row r="690" spans="2:17" ht="13.95" customHeight="1" x14ac:dyDescent="0.3">
      <c r="B690" s="216" t="str">
        <f t="shared" ref="B690" si="1190">IF(E690&lt;&gt;"",B684+1,"")</f>
        <v/>
      </c>
      <c r="C690" s="219" t="str">
        <f t="shared" ref="C690" si="1191">IF(D690&lt;&gt;"",IF(D690&lt;$E$2,"舊","當"),"")</f>
        <v/>
      </c>
      <c r="D690" s="222"/>
      <c r="E690" s="222"/>
      <c r="F690" s="225" t="str">
        <f>_xlfn.IFNA(VLOOKUP(E690,對照用!$B:$C,2,0)," ")</f>
        <v xml:space="preserve"> </v>
      </c>
      <c r="G690" s="56" t="str" cm="1">
        <f t="array" ref="G690">IFERROR(INDEX(對照用!$B$1:$D$103,SMALL(IF(對照用!$B$1:$B$103=E690,ROW(對照用!$B$1:$B$103),"X"),MOD(ROW(),6)+1),3),"")</f>
        <v/>
      </c>
      <c r="H690" s="11"/>
      <c r="I690" s="227"/>
      <c r="J690" s="222"/>
      <c r="K690" s="230"/>
      <c r="L690" s="233"/>
      <c r="M690" s="207" t="str">
        <f t="shared" ref="M690" si="1192">IF(L690="X","X",IF(L690&lt;&gt;0,L690+9,""))</f>
        <v/>
      </c>
      <c r="N690" s="207" t="str">
        <f t="shared" ref="N690" si="1193">IF(L690="","",IF(L690="X","X",IF($E$2&lt;L690,"X
未達首次列計年度",IF($E$2&gt;M690,"X
已過審核範圍","V"))))</f>
        <v/>
      </c>
      <c r="O690" s="209"/>
      <c r="P690" s="211" t="str">
        <f t="shared" ref="P690" si="1194">IF(N690="X
未達首次列計年度",0,IF(N690="X
已過審核範圍",0,IF(N690="X",0,IF(N690="","",IF(O690&lt;&gt;"",O690,I690)))))</f>
        <v/>
      </c>
      <c r="Q690" s="213"/>
    </row>
    <row r="691" spans="2:17" ht="13.95" customHeight="1" x14ac:dyDescent="0.3">
      <c r="B691" s="217" t="str">
        <f t="shared" ref="B691:B695" si="1195">B690</f>
        <v/>
      </c>
      <c r="C691" s="220"/>
      <c r="D691" s="223"/>
      <c r="E691" s="223"/>
      <c r="F691" s="128"/>
      <c r="G691" s="57" t="str" cm="1">
        <f t="array" ref="G691">IFERROR(INDEX(對照用!$B$1:$D$103,SMALL(IF(對照用!$B$1:$B$103=E690,ROW(對照用!$B$1:$B$103),"X"),MOD(ROW(),6)+1),3),"")</f>
        <v/>
      </c>
      <c r="H691" s="12"/>
      <c r="I691" s="228"/>
      <c r="J691" s="223"/>
      <c r="K691" s="231"/>
      <c r="L691" s="161"/>
      <c r="M691" s="142"/>
      <c r="N691" s="142" t="str">
        <f t="shared" ref="N691" si="1196">IF(L690="","",IF(L690="X","X",IF($E$2&lt;L690,"X
未達首次列計年度",IF($E$2&gt;M690,"X
已過審核範圍","V"))))</f>
        <v/>
      </c>
      <c r="O691" s="145"/>
      <c r="P691" s="110"/>
      <c r="Q691" s="214"/>
    </row>
    <row r="692" spans="2:17" ht="13.95" customHeight="1" x14ac:dyDescent="0.3">
      <c r="B692" s="217" t="str">
        <f t="shared" si="1195"/>
        <v/>
      </c>
      <c r="C692" s="220"/>
      <c r="D692" s="223"/>
      <c r="E692" s="223"/>
      <c r="F692" s="128"/>
      <c r="G692" s="57" t="str" cm="1">
        <f t="array" ref="G692">IFERROR(INDEX(對照用!$B$1:$D$103,SMALL(IF(對照用!$B$1:$B$103=E690,ROW(對照用!$B$1:$B$103),"X"),MOD(ROW(),6)+1),3),"")</f>
        <v/>
      </c>
      <c r="H692" s="12"/>
      <c r="I692" s="228"/>
      <c r="J692" s="223"/>
      <c r="K692" s="231"/>
      <c r="L692" s="161"/>
      <c r="M692" s="142"/>
      <c r="N692" s="142" t="str">
        <f t="shared" ref="N692" si="1197">IF(L690="","",IF(L690="X","X",IF($E$2&lt;L690,"X
未達首次列計年度",IF($E$2&gt;M690,"X
已過審核範圍","V"))))</f>
        <v/>
      </c>
      <c r="O692" s="145"/>
      <c r="P692" s="110"/>
      <c r="Q692" s="214"/>
    </row>
    <row r="693" spans="2:17" ht="13.95" customHeight="1" x14ac:dyDescent="0.3">
      <c r="B693" s="217" t="str">
        <f t="shared" si="1195"/>
        <v/>
      </c>
      <c r="C693" s="220"/>
      <c r="D693" s="223"/>
      <c r="E693" s="223"/>
      <c r="F693" s="128"/>
      <c r="G693" s="57" t="str" cm="1">
        <f t="array" ref="G693">IFERROR(INDEX(對照用!$B$1:$D$103,SMALL(IF(對照用!$B$1:$B$103=E690,ROW(對照用!$B$1:$B$103),"X"),MOD(ROW(),6)+1),3),"")</f>
        <v/>
      </c>
      <c r="H693" s="12"/>
      <c r="I693" s="228"/>
      <c r="J693" s="223"/>
      <c r="K693" s="231"/>
      <c r="L693" s="161"/>
      <c r="M693" s="142"/>
      <c r="N693" s="142" t="str">
        <f t="shared" ref="N693" si="1198">IF(L690="","",IF(L690="X","X",IF($E$2&lt;L690,"X
未達首次列計年度",IF($E$2&gt;M690,"X
已過審核範圍","V"))))</f>
        <v/>
      </c>
      <c r="O693" s="145"/>
      <c r="P693" s="110"/>
      <c r="Q693" s="214"/>
    </row>
    <row r="694" spans="2:17" ht="13.95" customHeight="1" x14ac:dyDescent="0.3">
      <c r="B694" s="217" t="str">
        <f t="shared" si="1195"/>
        <v/>
      </c>
      <c r="C694" s="220"/>
      <c r="D694" s="223"/>
      <c r="E694" s="223"/>
      <c r="F694" s="128"/>
      <c r="G694" s="57" t="str" cm="1">
        <f t="array" ref="G694">IFERROR(INDEX(對照用!$B$1:$D$103,SMALL(IF(對照用!$B$1:$B$103=E690,ROW(對照用!$B$1:$B$103),"X"),MOD(ROW(),6)+1),3),"")</f>
        <v/>
      </c>
      <c r="H694" s="12"/>
      <c r="I694" s="228"/>
      <c r="J694" s="223"/>
      <c r="K694" s="231"/>
      <c r="L694" s="161"/>
      <c r="M694" s="142"/>
      <c r="N694" s="142" t="str">
        <f t="shared" ref="N694" si="1199">IF(L690="","",IF(L690="X","X",IF($E$2&lt;L690,"X
未達首次列計年度",IF($E$2&gt;M690,"X
已過審核範圍","V"))))</f>
        <v/>
      </c>
      <c r="O694" s="145"/>
      <c r="P694" s="110"/>
      <c r="Q694" s="214"/>
    </row>
    <row r="695" spans="2:17" ht="13.95" customHeight="1" thickBot="1" x14ac:dyDescent="0.35">
      <c r="B695" s="218" t="str">
        <f t="shared" si="1195"/>
        <v/>
      </c>
      <c r="C695" s="221"/>
      <c r="D695" s="224"/>
      <c r="E695" s="224"/>
      <c r="F695" s="226"/>
      <c r="G695" s="58" t="str" cm="1">
        <f t="array" ref="G695">IFERROR(INDEX(對照用!$B$1:$D$103,SMALL(IF(對照用!$B$1:$B$103=E690,ROW(對照用!$B$1:$B$103),"X"),MOD(ROW(),6)+1),3),"")</f>
        <v/>
      </c>
      <c r="H695" s="13"/>
      <c r="I695" s="229"/>
      <c r="J695" s="224"/>
      <c r="K695" s="232"/>
      <c r="L695" s="234"/>
      <c r="M695" s="208"/>
      <c r="N695" s="208" t="str">
        <f t="shared" ref="N695" si="1200">IF(L690="","",IF(L690="X","X",IF($E$2&lt;L690,"X
未達首次列計年度",IF($E$2&gt;M690,"X
已過審核範圍","V"))))</f>
        <v/>
      </c>
      <c r="O695" s="210"/>
      <c r="P695" s="212"/>
      <c r="Q695" s="215"/>
    </row>
    <row r="696" spans="2:17" ht="13.95" customHeight="1" x14ac:dyDescent="0.3">
      <c r="B696" s="216" t="str">
        <f t="shared" ref="B696" si="1201">IF(E696&lt;&gt;"",B690+1,"")</f>
        <v/>
      </c>
      <c r="C696" s="219" t="str">
        <f t="shared" ref="C696" si="1202">IF(D696&lt;&gt;"",IF(D696&lt;$E$2,"舊","當"),"")</f>
        <v/>
      </c>
      <c r="D696" s="222"/>
      <c r="E696" s="222"/>
      <c r="F696" s="225" t="str">
        <f>_xlfn.IFNA(VLOOKUP(E696,對照用!$B:$C,2,0)," ")</f>
        <v xml:space="preserve"> </v>
      </c>
      <c r="G696" s="56" t="str" cm="1">
        <f t="array" ref="G696">IFERROR(INDEX(對照用!$B$1:$D$103,SMALL(IF(對照用!$B$1:$B$103=E696,ROW(對照用!$B$1:$B$103),"X"),MOD(ROW(),6)+1),3),"")</f>
        <v/>
      </c>
      <c r="H696" s="11"/>
      <c r="I696" s="227"/>
      <c r="J696" s="222"/>
      <c r="K696" s="230"/>
      <c r="L696" s="233"/>
      <c r="M696" s="207" t="str">
        <f t="shared" ref="M696" si="1203">IF(L696="X","X",IF(L696&lt;&gt;0,L696+9,""))</f>
        <v/>
      </c>
      <c r="N696" s="207" t="str">
        <f t="shared" ref="N696" si="1204">IF(L696="","",IF(L696="X","X",IF($E$2&lt;L696,"X
未達首次列計年度",IF($E$2&gt;M696,"X
已過審核範圍","V"))))</f>
        <v/>
      </c>
      <c r="O696" s="209"/>
      <c r="P696" s="211" t="str">
        <f t="shared" ref="P696" si="1205">IF(N696="X
未達首次列計年度",0,IF(N696="X
已過審核範圍",0,IF(N696="X",0,IF(N696="","",IF(O696&lt;&gt;"",O696,I696)))))</f>
        <v/>
      </c>
      <c r="Q696" s="213"/>
    </row>
    <row r="697" spans="2:17" ht="13.95" customHeight="1" x14ac:dyDescent="0.3">
      <c r="B697" s="217" t="str">
        <f t="shared" ref="B697:B701" si="1206">B696</f>
        <v/>
      </c>
      <c r="C697" s="220"/>
      <c r="D697" s="223"/>
      <c r="E697" s="223"/>
      <c r="F697" s="128"/>
      <c r="G697" s="57" t="str" cm="1">
        <f t="array" ref="G697">IFERROR(INDEX(對照用!$B$1:$D$103,SMALL(IF(對照用!$B$1:$B$103=E696,ROW(對照用!$B$1:$B$103),"X"),MOD(ROW(),6)+1),3),"")</f>
        <v/>
      </c>
      <c r="H697" s="12"/>
      <c r="I697" s="228"/>
      <c r="J697" s="223"/>
      <c r="K697" s="231"/>
      <c r="L697" s="161"/>
      <c r="M697" s="142"/>
      <c r="N697" s="142" t="str">
        <f t="shared" ref="N697" si="1207">IF(L696="","",IF(L696="X","X",IF($E$2&lt;L696,"X
未達首次列計年度",IF($E$2&gt;M696,"X
已過審核範圍","V"))))</f>
        <v/>
      </c>
      <c r="O697" s="145"/>
      <c r="P697" s="110"/>
      <c r="Q697" s="214"/>
    </row>
    <row r="698" spans="2:17" ht="13.95" customHeight="1" x14ac:dyDescent="0.3">
      <c r="B698" s="217" t="str">
        <f t="shared" si="1206"/>
        <v/>
      </c>
      <c r="C698" s="220"/>
      <c r="D698" s="223"/>
      <c r="E698" s="223"/>
      <c r="F698" s="128"/>
      <c r="G698" s="57" t="str" cm="1">
        <f t="array" ref="G698">IFERROR(INDEX(對照用!$B$1:$D$103,SMALL(IF(對照用!$B$1:$B$103=E696,ROW(對照用!$B$1:$B$103),"X"),MOD(ROW(),6)+1),3),"")</f>
        <v/>
      </c>
      <c r="H698" s="12"/>
      <c r="I698" s="228"/>
      <c r="J698" s="223"/>
      <c r="K698" s="231"/>
      <c r="L698" s="161"/>
      <c r="M698" s="142"/>
      <c r="N698" s="142" t="str">
        <f t="shared" ref="N698" si="1208">IF(L696="","",IF(L696="X","X",IF($E$2&lt;L696,"X
未達首次列計年度",IF($E$2&gt;M696,"X
已過審核範圍","V"))))</f>
        <v/>
      </c>
      <c r="O698" s="145"/>
      <c r="P698" s="110"/>
      <c r="Q698" s="214"/>
    </row>
    <row r="699" spans="2:17" ht="13.95" customHeight="1" x14ac:dyDescent="0.3">
      <c r="B699" s="217" t="str">
        <f t="shared" si="1206"/>
        <v/>
      </c>
      <c r="C699" s="220"/>
      <c r="D699" s="223"/>
      <c r="E699" s="223"/>
      <c r="F699" s="128"/>
      <c r="G699" s="57" t="str" cm="1">
        <f t="array" ref="G699">IFERROR(INDEX(對照用!$B$1:$D$103,SMALL(IF(對照用!$B$1:$B$103=E696,ROW(對照用!$B$1:$B$103),"X"),MOD(ROW(),6)+1),3),"")</f>
        <v/>
      </c>
      <c r="H699" s="12"/>
      <c r="I699" s="228"/>
      <c r="J699" s="223"/>
      <c r="K699" s="231"/>
      <c r="L699" s="161"/>
      <c r="M699" s="142"/>
      <c r="N699" s="142" t="str">
        <f t="shared" ref="N699" si="1209">IF(L696="","",IF(L696="X","X",IF($E$2&lt;L696,"X
未達首次列計年度",IF($E$2&gt;M696,"X
已過審核範圍","V"))))</f>
        <v/>
      </c>
      <c r="O699" s="145"/>
      <c r="P699" s="110"/>
      <c r="Q699" s="214"/>
    </row>
    <row r="700" spans="2:17" ht="13.95" customHeight="1" x14ac:dyDescent="0.3">
      <c r="B700" s="217" t="str">
        <f t="shared" si="1206"/>
        <v/>
      </c>
      <c r="C700" s="220"/>
      <c r="D700" s="223"/>
      <c r="E700" s="223"/>
      <c r="F700" s="128"/>
      <c r="G700" s="57" t="str" cm="1">
        <f t="array" ref="G700">IFERROR(INDEX(對照用!$B$1:$D$103,SMALL(IF(對照用!$B$1:$B$103=E696,ROW(對照用!$B$1:$B$103),"X"),MOD(ROW(),6)+1),3),"")</f>
        <v/>
      </c>
      <c r="H700" s="12"/>
      <c r="I700" s="228"/>
      <c r="J700" s="223"/>
      <c r="K700" s="231"/>
      <c r="L700" s="161"/>
      <c r="M700" s="142"/>
      <c r="N700" s="142" t="str">
        <f t="shared" ref="N700" si="1210">IF(L696="","",IF(L696="X","X",IF($E$2&lt;L696,"X
未達首次列計年度",IF($E$2&gt;M696,"X
已過審核範圍","V"))))</f>
        <v/>
      </c>
      <c r="O700" s="145"/>
      <c r="P700" s="110"/>
      <c r="Q700" s="214"/>
    </row>
    <row r="701" spans="2:17" ht="13.95" customHeight="1" thickBot="1" x14ac:dyDescent="0.35">
      <c r="B701" s="218" t="str">
        <f t="shared" si="1206"/>
        <v/>
      </c>
      <c r="C701" s="221"/>
      <c r="D701" s="224"/>
      <c r="E701" s="224"/>
      <c r="F701" s="226"/>
      <c r="G701" s="58" t="str" cm="1">
        <f t="array" ref="G701">IFERROR(INDEX(對照用!$B$1:$D$103,SMALL(IF(對照用!$B$1:$B$103=E696,ROW(對照用!$B$1:$B$103),"X"),MOD(ROW(),6)+1),3),"")</f>
        <v/>
      </c>
      <c r="H701" s="13"/>
      <c r="I701" s="229"/>
      <c r="J701" s="224"/>
      <c r="K701" s="232"/>
      <c r="L701" s="234"/>
      <c r="M701" s="208"/>
      <c r="N701" s="208" t="str">
        <f t="shared" ref="N701" si="1211">IF(L696="","",IF(L696="X","X",IF($E$2&lt;L696,"X
未達首次列計年度",IF($E$2&gt;M696,"X
已過審核範圍","V"))))</f>
        <v/>
      </c>
      <c r="O701" s="210"/>
      <c r="P701" s="212"/>
      <c r="Q701" s="215"/>
    </row>
    <row r="702" spans="2:17" ht="13.95" customHeight="1" x14ac:dyDescent="0.3">
      <c r="B702" s="216" t="str">
        <f t="shared" ref="B702" si="1212">IF(E702&lt;&gt;"",B696+1,"")</f>
        <v/>
      </c>
      <c r="C702" s="219" t="str">
        <f t="shared" ref="C702" si="1213">IF(D702&lt;&gt;"",IF(D702&lt;$E$2,"舊","當"),"")</f>
        <v/>
      </c>
      <c r="D702" s="222"/>
      <c r="E702" s="222"/>
      <c r="F702" s="225" t="str">
        <f>_xlfn.IFNA(VLOOKUP(E702,對照用!$B:$C,2,0)," ")</f>
        <v xml:space="preserve"> </v>
      </c>
      <c r="G702" s="56" t="str" cm="1">
        <f t="array" ref="G702">IFERROR(INDEX(對照用!$B$1:$D$103,SMALL(IF(對照用!$B$1:$B$103=E702,ROW(對照用!$B$1:$B$103),"X"),MOD(ROW(),6)+1),3),"")</f>
        <v/>
      </c>
      <c r="H702" s="11"/>
      <c r="I702" s="227"/>
      <c r="J702" s="222"/>
      <c r="K702" s="230"/>
      <c r="L702" s="233"/>
      <c r="M702" s="207" t="str">
        <f t="shared" ref="M702" si="1214">IF(L702="X","X",IF(L702&lt;&gt;0,L702+9,""))</f>
        <v/>
      </c>
      <c r="N702" s="207" t="str">
        <f t="shared" ref="N702" si="1215">IF(L702="","",IF(L702="X","X",IF($E$2&lt;L702,"X
未達首次列計年度",IF($E$2&gt;M702,"X
已過審核範圍","V"))))</f>
        <v/>
      </c>
      <c r="O702" s="209"/>
      <c r="P702" s="211" t="str">
        <f t="shared" ref="P702" si="1216">IF(N702="X
未達首次列計年度",0,IF(N702="X
已過審核範圍",0,IF(N702="X",0,IF(N702="","",IF(O702&lt;&gt;"",O702,I702)))))</f>
        <v/>
      </c>
      <c r="Q702" s="213"/>
    </row>
    <row r="703" spans="2:17" ht="13.95" customHeight="1" x14ac:dyDescent="0.3">
      <c r="B703" s="217" t="str">
        <f t="shared" ref="B703:B707" si="1217">B702</f>
        <v/>
      </c>
      <c r="C703" s="220"/>
      <c r="D703" s="223"/>
      <c r="E703" s="223"/>
      <c r="F703" s="128"/>
      <c r="G703" s="57" t="str" cm="1">
        <f t="array" ref="G703">IFERROR(INDEX(對照用!$B$1:$D$103,SMALL(IF(對照用!$B$1:$B$103=E702,ROW(對照用!$B$1:$B$103),"X"),MOD(ROW(),6)+1),3),"")</f>
        <v/>
      </c>
      <c r="H703" s="12"/>
      <c r="I703" s="228"/>
      <c r="J703" s="223"/>
      <c r="K703" s="231"/>
      <c r="L703" s="161"/>
      <c r="M703" s="142"/>
      <c r="N703" s="142" t="str">
        <f t="shared" ref="N703" si="1218">IF(L702="","",IF(L702="X","X",IF($E$2&lt;L702,"X
未達首次列計年度",IF($E$2&gt;M702,"X
已過審核範圍","V"))))</f>
        <v/>
      </c>
      <c r="O703" s="145"/>
      <c r="P703" s="110"/>
      <c r="Q703" s="214"/>
    </row>
    <row r="704" spans="2:17" ht="13.95" customHeight="1" x14ac:dyDescent="0.3">
      <c r="B704" s="217" t="str">
        <f t="shared" si="1217"/>
        <v/>
      </c>
      <c r="C704" s="220"/>
      <c r="D704" s="223"/>
      <c r="E704" s="223"/>
      <c r="F704" s="128"/>
      <c r="G704" s="57" t="str" cm="1">
        <f t="array" ref="G704">IFERROR(INDEX(對照用!$B$1:$D$103,SMALL(IF(對照用!$B$1:$B$103=E702,ROW(對照用!$B$1:$B$103),"X"),MOD(ROW(),6)+1),3),"")</f>
        <v/>
      </c>
      <c r="H704" s="12"/>
      <c r="I704" s="228"/>
      <c r="J704" s="223"/>
      <c r="K704" s="231"/>
      <c r="L704" s="161"/>
      <c r="M704" s="142"/>
      <c r="N704" s="142" t="str">
        <f t="shared" ref="N704" si="1219">IF(L702="","",IF(L702="X","X",IF($E$2&lt;L702,"X
未達首次列計年度",IF($E$2&gt;M702,"X
已過審核範圍","V"))))</f>
        <v/>
      </c>
      <c r="O704" s="145"/>
      <c r="P704" s="110"/>
      <c r="Q704" s="214"/>
    </row>
    <row r="705" spans="2:17" ht="13.95" customHeight="1" x14ac:dyDescent="0.3">
      <c r="B705" s="217" t="str">
        <f t="shared" si="1217"/>
        <v/>
      </c>
      <c r="C705" s="220"/>
      <c r="D705" s="223"/>
      <c r="E705" s="223"/>
      <c r="F705" s="128"/>
      <c r="G705" s="57" t="str" cm="1">
        <f t="array" ref="G705">IFERROR(INDEX(對照用!$B$1:$D$103,SMALL(IF(對照用!$B$1:$B$103=E702,ROW(對照用!$B$1:$B$103),"X"),MOD(ROW(),6)+1),3),"")</f>
        <v/>
      </c>
      <c r="H705" s="12"/>
      <c r="I705" s="228"/>
      <c r="J705" s="223"/>
      <c r="K705" s="231"/>
      <c r="L705" s="161"/>
      <c r="M705" s="142"/>
      <c r="N705" s="142" t="str">
        <f t="shared" ref="N705" si="1220">IF(L702="","",IF(L702="X","X",IF($E$2&lt;L702,"X
未達首次列計年度",IF($E$2&gt;M702,"X
已過審核範圍","V"))))</f>
        <v/>
      </c>
      <c r="O705" s="145"/>
      <c r="P705" s="110"/>
      <c r="Q705" s="214"/>
    </row>
    <row r="706" spans="2:17" ht="13.95" customHeight="1" x14ac:dyDescent="0.3">
      <c r="B706" s="217" t="str">
        <f t="shared" si="1217"/>
        <v/>
      </c>
      <c r="C706" s="220"/>
      <c r="D706" s="223"/>
      <c r="E706" s="223"/>
      <c r="F706" s="128"/>
      <c r="G706" s="57" t="str" cm="1">
        <f t="array" ref="G706">IFERROR(INDEX(對照用!$B$1:$D$103,SMALL(IF(對照用!$B$1:$B$103=E702,ROW(對照用!$B$1:$B$103),"X"),MOD(ROW(),6)+1),3),"")</f>
        <v/>
      </c>
      <c r="H706" s="12"/>
      <c r="I706" s="228"/>
      <c r="J706" s="223"/>
      <c r="K706" s="231"/>
      <c r="L706" s="161"/>
      <c r="M706" s="142"/>
      <c r="N706" s="142" t="str">
        <f t="shared" ref="N706" si="1221">IF(L702="","",IF(L702="X","X",IF($E$2&lt;L702,"X
未達首次列計年度",IF($E$2&gt;M702,"X
已過審核範圍","V"))))</f>
        <v/>
      </c>
      <c r="O706" s="145"/>
      <c r="P706" s="110"/>
      <c r="Q706" s="214"/>
    </row>
    <row r="707" spans="2:17" ht="13.95" customHeight="1" thickBot="1" x14ac:dyDescent="0.35">
      <c r="B707" s="218" t="str">
        <f t="shared" si="1217"/>
        <v/>
      </c>
      <c r="C707" s="221"/>
      <c r="D707" s="224"/>
      <c r="E707" s="224"/>
      <c r="F707" s="226"/>
      <c r="G707" s="58" t="str" cm="1">
        <f t="array" ref="G707">IFERROR(INDEX(對照用!$B$1:$D$103,SMALL(IF(對照用!$B$1:$B$103=E702,ROW(對照用!$B$1:$B$103),"X"),MOD(ROW(),6)+1),3),"")</f>
        <v/>
      </c>
      <c r="H707" s="13"/>
      <c r="I707" s="229"/>
      <c r="J707" s="224"/>
      <c r="K707" s="232"/>
      <c r="L707" s="234"/>
      <c r="M707" s="208"/>
      <c r="N707" s="208" t="str">
        <f t="shared" ref="N707" si="1222">IF(L702="","",IF(L702="X","X",IF($E$2&lt;L702,"X
未達首次列計年度",IF($E$2&gt;M702,"X
已過審核範圍","V"))))</f>
        <v/>
      </c>
      <c r="O707" s="210"/>
      <c r="P707" s="212"/>
      <c r="Q707" s="215"/>
    </row>
    <row r="708" spans="2:17" ht="13.95" customHeight="1" x14ac:dyDescent="0.3">
      <c r="B708" s="216" t="str">
        <f t="shared" ref="B708" si="1223">IF(E708&lt;&gt;"",B702+1,"")</f>
        <v/>
      </c>
      <c r="C708" s="219" t="str">
        <f t="shared" ref="C708" si="1224">IF(D708&lt;&gt;"",IF(D708&lt;$E$2,"舊","當"),"")</f>
        <v/>
      </c>
      <c r="D708" s="222"/>
      <c r="E708" s="222"/>
      <c r="F708" s="225" t="str">
        <f>_xlfn.IFNA(VLOOKUP(E708,對照用!$B:$C,2,0)," ")</f>
        <v xml:space="preserve"> </v>
      </c>
      <c r="G708" s="56" t="str" cm="1">
        <f t="array" ref="G708">IFERROR(INDEX(對照用!$B$1:$D$103,SMALL(IF(對照用!$B$1:$B$103=E708,ROW(對照用!$B$1:$B$103),"X"),MOD(ROW(),6)+1),3),"")</f>
        <v/>
      </c>
      <c r="H708" s="11"/>
      <c r="I708" s="227"/>
      <c r="J708" s="222"/>
      <c r="K708" s="230"/>
      <c r="L708" s="233"/>
      <c r="M708" s="207" t="str">
        <f t="shared" ref="M708" si="1225">IF(L708="X","X",IF(L708&lt;&gt;0,L708+9,""))</f>
        <v/>
      </c>
      <c r="N708" s="207" t="str">
        <f t="shared" ref="N708" si="1226">IF(L708="","",IF(L708="X","X",IF($E$2&lt;L708,"X
未達首次列計年度",IF($E$2&gt;M708,"X
已過審核範圍","V"))))</f>
        <v/>
      </c>
      <c r="O708" s="209"/>
      <c r="P708" s="211" t="str">
        <f t="shared" ref="P708" si="1227">IF(N708="X
未達首次列計年度",0,IF(N708="X
已過審核範圍",0,IF(N708="X",0,IF(N708="","",IF(O708&lt;&gt;"",O708,I708)))))</f>
        <v/>
      </c>
      <c r="Q708" s="213"/>
    </row>
    <row r="709" spans="2:17" ht="13.95" customHeight="1" x14ac:dyDescent="0.3">
      <c r="B709" s="217" t="str">
        <f t="shared" ref="B709:B713" si="1228">B708</f>
        <v/>
      </c>
      <c r="C709" s="220"/>
      <c r="D709" s="223"/>
      <c r="E709" s="223"/>
      <c r="F709" s="128"/>
      <c r="G709" s="57" t="str" cm="1">
        <f t="array" ref="G709">IFERROR(INDEX(對照用!$B$1:$D$103,SMALL(IF(對照用!$B$1:$B$103=E708,ROW(對照用!$B$1:$B$103),"X"),MOD(ROW(),6)+1),3),"")</f>
        <v/>
      </c>
      <c r="H709" s="12"/>
      <c r="I709" s="228"/>
      <c r="J709" s="223"/>
      <c r="K709" s="231"/>
      <c r="L709" s="161"/>
      <c r="M709" s="142"/>
      <c r="N709" s="142" t="str">
        <f t="shared" ref="N709" si="1229">IF(L708="","",IF(L708="X","X",IF($E$2&lt;L708,"X
未達首次列計年度",IF($E$2&gt;M708,"X
已過審核範圍","V"))))</f>
        <v/>
      </c>
      <c r="O709" s="145"/>
      <c r="P709" s="110"/>
      <c r="Q709" s="214"/>
    </row>
    <row r="710" spans="2:17" ht="13.95" customHeight="1" x14ac:dyDescent="0.3">
      <c r="B710" s="217" t="str">
        <f t="shared" si="1228"/>
        <v/>
      </c>
      <c r="C710" s="220"/>
      <c r="D710" s="223"/>
      <c r="E710" s="223"/>
      <c r="F710" s="128"/>
      <c r="G710" s="57" t="str" cm="1">
        <f t="array" ref="G710">IFERROR(INDEX(對照用!$B$1:$D$103,SMALL(IF(對照用!$B$1:$B$103=E708,ROW(對照用!$B$1:$B$103),"X"),MOD(ROW(),6)+1),3),"")</f>
        <v/>
      </c>
      <c r="H710" s="12"/>
      <c r="I710" s="228"/>
      <c r="J710" s="223"/>
      <c r="K710" s="231"/>
      <c r="L710" s="161"/>
      <c r="M710" s="142"/>
      <c r="N710" s="142" t="str">
        <f t="shared" ref="N710" si="1230">IF(L708="","",IF(L708="X","X",IF($E$2&lt;L708,"X
未達首次列計年度",IF($E$2&gt;M708,"X
已過審核範圍","V"))))</f>
        <v/>
      </c>
      <c r="O710" s="145"/>
      <c r="P710" s="110"/>
      <c r="Q710" s="214"/>
    </row>
    <row r="711" spans="2:17" ht="13.95" customHeight="1" x14ac:dyDescent="0.3">
      <c r="B711" s="217" t="str">
        <f t="shared" si="1228"/>
        <v/>
      </c>
      <c r="C711" s="220"/>
      <c r="D711" s="223"/>
      <c r="E711" s="223"/>
      <c r="F711" s="128"/>
      <c r="G711" s="57" t="str" cm="1">
        <f t="array" ref="G711">IFERROR(INDEX(對照用!$B$1:$D$103,SMALL(IF(對照用!$B$1:$B$103=E708,ROW(對照用!$B$1:$B$103),"X"),MOD(ROW(),6)+1),3),"")</f>
        <v/>
      </c>
      <c r="H711" s="12"/>
      <c r="I711" s="228"/>
      <c r="J711" s="223"/>
      <c r="K711" s="231"/>
      <c r="L711" s="161"/>
      <c r="M711" s="142"/>
      <c r="N711" s="142" t="str">
        <f t="shared" ref="N711" si="1231">IF(L708="","",IF(L708="X","X",IF($E$2&lt;L708,"X
未達首次列計年度",IF($E$2&gt;M708,"X
已過審核範圍","V"))))</f>
        <v/>
      </c>
      <c r="O711" s="145"/>
      <c r="P711" s="110"/>
      <c r="Q711" s="214"/>
    </row>
    <row r="712" spans="2:17" ht="13.95" customHeight="1" x14ac:dyDescent="0.3">
      <c r="B712" s="217" t="str">
        <f t="shared" si="1228"/>
        <v/>
      </c>
      <c r="C712" s="220"/>
      <c r="D712" s="223"/>
      <c r="E712" s="223"/>
      <c r="F712" s="128"/>
      <c r="G712" s="57" t="str" cm="1">
        <f t="array" ref="G712">IFERROR(INDEX(對照用!$B$1:$D$103,SMALL(IF(對照用!$B$1:$B$103=E708,ROW(對照用!$B$1:$B$103),"X"),MOD(ROW(),6)+1),3),"")</f>
        <v/>
      </c>
      <c r="H712" s="12"/>
      <c r="I712" s="228"/>
      <c r="J712" s="223"/>
      <c r="K712" s="231"/>
      <c r="L712" s="161"/>
      <c r="M712" s="142"/>
      <c r="N712" s="142" t="str">
        <f t="shared" ref="N712" si="1232">IF(L708="","",IF(L708="X","X",IF($E$2&lt;L708,"X
未達首次列計年度",IF($E$2&gt;M708,"X
已過審核範圍","V"))))</f>
        <v/>
      </c>
      <c r="O712" s="145"/>
      <c r="P712" s="110"/>
      <c r="Q712" s="214"/>
    </row>
    <row r="713" spans="2:17" ht="13.95" customHeight="1" thickBot="1" x14ac:dyDescent="0.35">
      <c r="B713" s="218" t="str">
        <f t="shared" si="1228"/>
        <v/>
      </c>
      <c r="C713" s="221"/>
      <c r="D713" s="224"/>
      <c r="E713" s="224"/>
      <c r="F713" s="226"/>
      <c r="G713" s="58" t="str" cm="1">
        <f t="array" ref="G713">IFERROR(INDEX(對照用!$B$1:$D$103,SMALL(IF(對照用!$B$1:$B$103=E708,ROW(對照用!$B$1:$B$103),"X"),MOD(ROW(),6)+1),3),"")</f>
        <v/>
      </c>
      <c r="H713" s="13"/>
      <c r="I713" s="229"/>
      <c r="J713" s="224"/>
      <c r="K713" s="232"/>
      <c r="L713" s="234"/>
      <c r="M713" s="208"/>
      <c r="N713" s="208" t="str">
        <f t="shared" ref="N713" si="1233">IF(L708="","",IF(L708="X","X",IF($E$2&lt;L708,"X
未達首次列計年度",IF($E$2&gt;M708,"X
已過審核範圍","V"))))</f>
        <v/>
      </c>
      <c r="O713" s="210"/>
      <c r="P713" s="212"/>
      <c r="Q713" s="215"/>
    </row>
    <row r="714" spans="2:17" ht="13.95" customHeight="1" x14ac:dyDescent="0.3">
      <c r="B714" s="216" t="str">
        <f t="shared" ref="B714" si="1234">IF(E714&lt;&gt;"",B708+1,"")</f>
        <v/>
      </c>
      <c r="C714" s="219" t="str">
        <f t="shared" ref="C714" si="1235">IF(D714&lt;&gt;"",IF(D714&lt;$E$2,"舊","當"),"")</f>
        <v/>
      </c>
      <c r="D714" s="222"/>
      <c r="E714" s="222"/>
      <c r="F714" s="225" t="str">
        <f>_xlfn.IFNA(VLOOKUP(E714,對照用!$B:$C,2,0)," ")</f>
        <v xml:space="preserve"> </v>
      </c>
      <c r="G714" s="56" t="str" cm="1">
        <f t="array" ref="G714">IFERROR(INDEX(對照用!$B$1:$D$103,SMALL(IF(對照用!$B$1:$B$103=E714,ROW(對照用!$B$1:$B$103),"X"),MOD(ROW(),6)+1),3),"")</f>
        <v/>
      </c>
      <c r="H714" s="11"/>
      <c r="I714" s="227"/>
      <c r="J714" s="222"/>
      <c r="K714" s="230"/>
      <c r="L714" s="233"/>
      <c r="M714" s="207" t="str">
        <f t="shared" ref="M714" si="1236">IF(L714="X","X",IF(L714&lt;&gt;0,L714+9,""))</f>
        <v/>
      </c>
      <c r="N714" s="207" t="str">
        <f t="shared" ref="N714" si="1237">IF(L714="","",IF(L714="X","X",IF($E$2&lt;L714,"X
未達首次列計年度",IF($E$2&gt;M714,"X
已過審核範圍","V"))))</f>
        <v/>
      </c>
      <c r="O714" s="209"/>
      <c r="P714" s="211" t="str">
        <f t="shared" ref="P714" si="1238">IF(N714="X
未達首次列計年度",0,IF(N714="X
已過審核範圍",0,IF(N714="X",0,IF(N714="","",IF(O714&lt;&gt;"",O714,I714)))))</f>
        <v/>
      </c>
      <c r="Q714" s="213"/>
    </row>
    <row r="715" spans="2:17" ht="13.95" customHeight="1" x14ac:dyDescent="0.3">
      <c r="B715" s="217" t="str">
        <f t="shared" ref="B715:B719" si="1239">B714</f>
        <v/>
      </c>
      <c r="C715" s="220"/>
      <c r="D715" s="223"/>
      <c r="E715" s="223"/>
      <c r="F715" s="128"/>
      <c r="G715" s="57" t="str" cm="1">
        <f t="array" ref="G715">IFERROR(INDEX(對照用!$B$1:$D$103,SMALL(IF(對照用!$B$1:$B$103=E714,ROW(對照用!$B$1:$B$103),"X"),MOD(ROW(),6)+1),3),"")</f>
        <v/>
      </c>
      <c r="H715" s="12"/>
      <c r="I715" s="228"/>
      <c r="J715" s="223"/>
      <c r="K715" s="231"/>
      <c r="L715" s="161"/>
      <c r="M715" s="142"/>
      <c r="N715" s="142" t="str">
        <f t="shared" ref="N715" si="1240">IF(L714="","",IF(L714="X","X",IF($E$2&lt;L714,"X
未達首次列計年度",IF($E$2&gt;M714,"X
已過審核範圍","V"))))</f>
        <v/>
      </c>
      <c r="O715" s="145"/>
      <c r="P715" s="110"/>
      <c r="Q715" s="214"/>
    </row>
    <row r="716" spans="2:17" ht="13.95" customHeight="1" x14ac:dyDescent="0.3">
      <c r="B716" s="217" t="str">
        <f t="shared" si="1239"/>
        <v/>
      </c>
      <c r="C716" s="220"/>
      <c r="D716" s="223"/>
      <c r="E716" s="223"/>
      <c r="F716" s="128"/>
      <c r="G716" s="57" t="str" cm="1">
        <f t="array" ref="G716">IFERROR(INDEX(對照用!$B$1:$D$103,SMALL(IF(對照用!$B$1:$B$103=E714,ROW(對照用!$B$1:$B$103),"X"),MOD(ROW(),6)+1),3),"")</f>
        <v/>
      </c>
      <c r="H716" s="12"/>
      <c r="I716" s="228"/>
      <c r="J716" s="223"/>
      <c r="K716" s="231"/>
      <c r="L716" s="161"/>
      <c r="M716" s="142"/>
      <c r="N716" s="142" t="str">
        <f t="shared" ref="N716" si="1241">IF(L714="","",IF(L714="X","X",IF($E$2&lt;L714,"X
未達首次列計年度",IF($E$2&gt;M714,"X
已過審核範圍","V"))))</f>
        <v/>
      </c>
      <c r="O716" s="145"/>
      <c r="P716" s="110"/>
      <c r="Q716" s="214"/>
    </row>
    <row r="717" spans="2:17" ht="13.95" customHeight="1" x14ac:dyDescent="0.3">
      <c r="B717" s="217" t="str">
        <f t="shared" si="1239"/>
        <v/>
      </c>
      <c r="C717" s="220"/>
      <c r="D717" s="223"/>
      <c r="E717" s="223"/>
      <c r="F717" s="128"/>
      <c r="G717" s="57" t="str" cm="1">
        <f t="array" ref="G717">IFERROR(INDEX(對照用!$B$1:$D$103,SMALL(IF(對照用!$B$1:$B$103=E714,ROW(對照用!$B$1:$B$103),"X"),MOD(ROW(),6)+1),3),"")</f>
        <v/>
      </c>
      <c r="H717" s="12"/>
      <c r="I717" s="228"/>
      <c r="J717" s="223"/>
      <c r="K717" s="231"/>
      <c r="L717" s="161"/>
      <c r="M717" s="142"/>
      <c r="N717" s="142" t="str">
        <f t="shared" ref="N717" si="1242">IF(L714="","",IF(L714="X","X",IF($E$2&lt;L714,"X
未達首次列計年度",IF($E$2&gt;M714,"X
已過審核範圍","V"))))</f>
        <v/>
      </c>
      <c r="O717" s="145"/>
      <c r="P717" s="110"/>
      <c r="Q717" s="214"/>
    </row>
    <row r="718" spans="2:17" ht="13.95" customHeight="1" x14ac:dyDescent="0.3">
      <c r="B718" s="217" t="str">
        <f t="shared" si="1239"/>
        <v/>
      </c>
      <c r="C718" s="220"/>
      <c r="D718" s="223"/>
      <c r="E718" s="223"/>
      <c r="F718" s="128"/>
      <c r="G718" s="57" t="str" cm="1">
        <f t="array" ref="G718">IFERROR(INDEX(對照用!$B$1:$D$103,SMALL(IF(對照用!$B$1:$B$103=E714,ROW(對照用!$B$1:$B$103),"X"),MOD(ROW(),6)+1),3),"")</f>
        <v/>
      </c>
      <c r="H718" s="12"/>
      <c r="I718" s="228"/>
      <c r="J718" s="223"/>
      <c r="K718" s="231"/>
      <c r="L718" s="161"/>
      <c r="M718" s="142"/>
      <c r="N718" s="142" t="str">
        <f t="shared" ref="N718" si="1243">IF(L714="","",IF(L714="X","X",IF($E$2&lt;L714,"X
未達首次列計年度",IF($E$2&gt;M714,"X
已過審核範圍","V"))))</f>
        <v/>
      </c>
      <c r="O718" s="145"/>
      <c r="P718" s="110"/>
      <c r="Q718" s="214"/>
    </row>
    <row r="719" spans="2:17" ht="13.95" customHeight="1" thickBot="1" x14ac:dyDescent="0.35">
      <c r="B719" s="218" t="str">
        <f t="shared" si="1239"/>
        <v/>
      </c>
      <c r="C719" s="221"/>
      <c r="D719" s="224"/>
      <c r="E719" s="224"/>
      <c r="F719" s="226"/>
      <c r="G719" s="58" t="str" cm="1">
        <f t="array" ref="G719">IFERROR(INDEX(對照用!$B$1:$D$103,SMALL(IF(對照用!$B$1:$B$103=E714,ROW(對照用!$B$1:$B$103),"X"),MOD(ROW(),6)+1),3),"")</f>
        <v/>
      </c>
      <c r="H719" s="13"/>
      <c r="I719" s="229"/>
      <c r="J719" s="224"/>
      <c r="K719" s="232"/>
      <c r="L719" s="234"/>
      <c r="M719" s="208"/>
      <c r="N719" s="208" t="str">
        <f t="shared" ref="N719" si="1244">IF(L714="","",IF(L714="X","X",IF($E$2&lt;L714,"X
未達首次列計年度",IF($E$2&gt;M714,"X
已過審核範圍","V"))))</f>
        <v/>
      </c>
      <c r="O719" s="210"/>
      <c r="P719" s="212"/>
      <c r="Q719" s="215"/>
    </row>
    <row r="720" spans="2:17" ht="13.95" customHeight="1" x14ac:dyDescent="0.3">
      <c r="B720" s="216" t="str">
        <f t="shared" ref="B720" si="1245">IF(E720&lt;&gt;"",B714+1,"")</f>
        <v/>
      </c>
      <c r="C720" s="219" t="str">
        <f t="shared" ref="C720" si="1246">IF(D720&lt;&gt;"",IF(D720&lt;$E$2,"舊","當"),"")</f>
        <v/>
      </c>
      <c r="D720" s="222"/>
      <c r="E720" s="222"/>
      <c r="F720" s="225" t="str">
        <f>_xlfn.IFNA(VLOOKUP(E720,對照用!$B:$C,2,0)," ")</f>
        <v xml:space="preserve"> </v>
      </c>
      <c r="G720" s="56" t="str" cm="1">
        <f t="array" ref="G720">IFERROR(INDEX(對照用!$B$1:$D$103,SMALL(IF(對照用!$B$1:$B$103=E720,ROW(對照用!$B$1:$B$103),"X"),MOD(ROW(),6)+1),3),"")</f>
        <v/>
      </c>
      <c r="H720" s="11"/>
      <c r="I720" s="227"/>
      <c r="J720" s="222"/>
      <c r="K720" s="230"/>
      <c r="L720" s="233"/>
      <c r="M720" s="207" t="str">
        <f t="shared" ref="M720" si="1247">IF(L720="X","X",IF(L720&lt;&gt;0,L720+9,""))</f>
        <v/>
      </c>
      <c r="N720" s="207" t="str">
        <f t="shared" ref="N720" si="1248">IF(L720="","",IF(L720="X","X",IF($E$2&lt;L720,"X
未達首次列計年度",IF($E$2&gt;M720,"X
已過審核範圍","V"))))</f>
        <v/>
      </c>
      <c r="O720" s="209"/>
      <c r="P720" s="211" t="str">
        <f t="shared" ref="P720" si="1249">IF(N720="X
未達首次列計年度",0,IF(N720="X
已過審核範圍",0,IF(N720="X",0,IF(N720="","",IF(O720&lt;&gt;"",O720,I720)))))</f>
        <v/>
      </c>
      <c r="Q720" s="213"/>
    </row>
    <row r="721" spans="2:17" ht="13.95" customHeight="1" x14ac:dyDescent="0.3">
      <c r="B721" s="217" t="str">
        <f t="shared" ref="B721:B725" si="1250">B720</f>
        <v/>
      </c>
      <c r="C721" s="220"/>
      <c r="D721" s="223"/>
      <c r="E721" s="223"/>
      <c r="F721" s="128"/>
      <c r="G721" s="57" t="str" cm="1">
        <f t="array" ref="G721">IFERROR(INDEX(對照用!$B$1:$D$103,SMALL(IF(對照用!$B$1:$B$103=E720,ROW(對照用!$B$1:$B$103),"X"),MOD(ROW(),6)+1),3),"")</f>
        <v/>
      </c>
      <c r="H721" s="12"/>
      <c r="I721" s="228"/>
      <c r="J721" s="223"/>
      <c r="K721" s="231"/>
      <c r="L721" s="161"/>
      <c r="M721" s="142"/>
      <c r="N721" s="142" t="str">
        <f t="shared" ref="N721" si="1251">IF(L720="","",IF(L720="X","X",IF($E$2&lt;L720,"X
未達首次列計年度",IF($E$2&gt;M720,"X
已過審核範圍","V"))))</f>
        <v/>
      </c>
      <c r="O721" s="145"/>
      <c r="P721" s="110"/>
      <c r="Q721" s="214"/>
    </row>
    <row r="722" spans="2:17" ht="13.95" customHeight="1" x14ac:dyDescent="0.3">
      <c r="B722" s="217" t="str">
        <f t="shared" si="1250"/>
        <v/>
      </c>
      <c r="C722" s="220"/>
      <c r="D722" s="223"/>
      <c r="E722" s="223"/>
      <c r="F722" s="128"/>
      <c r="G722" s="57" t="str" cm="1">
        <f t="array" ref="G722">IFERROR(INDEX(對照用!$B$1:$D$103,SMALL(IF(對照用!$B$1:$B$103=E720,ROW(對照用!$B$1:$B$103),"X"),MOD(ROW(),6)+1),3),"")</f>
        <v/>
      </c>
      <c r="H722" s="12"/>
      <c r="I722" s="228"/>
      <c r="J722" s="223"/>
      <c r="K722" s="231"/>
      <c r="L722" s="161"/>
      <c r="M722" s="142"/>
      <c r="N722" s="142" t="str">
        <f t="shared" ref="N722" si="1252">IF(L720="","",IF(L720="X","X",IF($E$2&lt;L720,"X
未達首次列計年度",IF($E$2&gt;M720,"X
已過審核範圍","V"))))</f>
        <v/>
      </c>
      <c r="O722" s="145"/>
      <c r="P722" s="110"/>
      <c r="Q722" s="214"/>
    </row>
    <row r="723" spans="2:17" ht="13.95" customHeight="1" x14ac:dyDescent="0.3">
      <c r="B723" s="217" t="str">
        <f t="shared" si="1250"/>
        <v/>
      </c>
      <c r="C723" s="220"/>
      <c r="D723" s="223"/>
      <c r="E723" s="223"/>
      <c r="F723" s="128"/>
      <c r="G723" s="57" t="str" cm="1">
        <f t="array" ref="G723">IFERROR(INDEX(對照用!$B$1:$D$103,SMALL(IF(對照用!$B$1:$B$103=E720,ROW(對照用!$B$1:$B$103),"X"),MOD(ROW(),6)+1),3),"")</f>
        <v/>
      </c>
      <c r="H723" s="12"/>
      <c r="I723" s="228"/>
      <c r="J723" s="223"/>
      <c r="K723" s="231"/>
      <c r="L723" s="161"/>
      <c r="M723" s="142"/>
      <c r="N723" s="142" t="str">
        <f t="shared" ref="N723" si="1253">IF(L720="","",IF(L720="X","X",IF($E$2&lt;L720,"X
未達首次列計年度",IF($E$2&gt;M720,"X
已過審核範圍","V"))))</f>
        <v/>
      </c>
      <c r="O723" s="145"/>
      <c r="P723" s="110"/>
      <c r="Q723" s="214"/>
    </row>
    <row r="724" spans="2:17" ht="13.95" customHeight="1" x14ac:dyDescent="0.3">
      <c r="B724" s="217" t="str">
        <f t="shared" si="1250"/>
        <v/>
      </c>
      <c r="C724" s="220"/>
      <c r="D724" s="223"/>
      <c r="E724" s="223"/>
      <c r="F724" s="128"/>
      <c r="G724" s="57" t="str" cm="1">
        <f t="array" ref="G724">IFERROR(INDEX(對照用!$B$1:$D$103,SMALL(IF(對照用!$B$1:$B$103=E720,ROW(對照用!$B$1:$B$103),"X"),MOD(ROW(),6)+1),3),"")</f>
        <v/>
      </c>
      <c r="H724" s="12"/>
      <c r="I724" s="228"/>
      <c r="J724" s="223"/>
      <c r="K724" s="231"/>
      <c r="L724" s="161"/>
      <c r="M724" s="142"/>
      <c r="N724" s="142" t="str">
        <f t="shared" ref="N724" si="1254">IF(L720="","",IF(L720="X","X",IF($E$2&lt;L720,"X
未達首次列計年度",IF($E$2&gt;M720,"X
已過審核範圍","V"))))</f>
        <v/>
      </c>
      <c r="O724" s="145"/>
      <c r="P724" s="110"/>
      <c r="Q724" s="214"/>
    </row>
    <row r="725" spans="2:17" ht="13.95" customHeight="1" thickBot="1" x14ac:dyDescent="0.35">
      <c r="B725" s="218" t="str">
        <f t="shared" si="1250"/>
        <v/>
      </c>
      <c r="C725" s="221"/>
      <c r="D725" s="224"/>
      <c r="E725" s="224"/>
      <c r="F725" s="226"/>
      <c r="G725" s="58" t="str" cm="1">
        <f t="array" ref="G725">IFERROR(INDEX(對照用!$B$1:$D$103,SMALL(IF(對照用!$B$1:$B$103=E720,ROW(對照用!$B$1:$B$103),"X"),MOD(ROW(),6)+1),3),"")</f>
        <v/>
      </c>
      <c r="H725" s="13"/>
      <c r="I725" s="229"/>
      <c r="J725" s="224"/>
      <c r="K725" s="232"/>
      <c r="L725" s="234"/>
      <c r="M725" s="208"/>
      <c r="N725" s="208" t="str">
        <f t="shared" ref="N725" si="1255">IF(L720="","",IF(L720="X","X",IF($E$2&lt;L720,"X
未達首次列計年度",IF($E$2&gt;M720,"X
已過審核範圍","V"))))</f>
        <v/>
      </c>
      <c r="O725" s="210"/>
      <c r="P725" s="212"/>
      <c r="Q725" s="215"/>
    </row>
    <row r="726" spans="2:17" ht="13.95" customHeight="1" x14ac:dyDescent="0.3">
      <c r="B726" s="216" t="str">
        <f t="shared" ref="B726" si="1256">IF(E726&lt;&gt;"",B720+1,"")</f>
        <v/>
      </c>
      <c r="C726" s="219" t="str">
        <f t="shared" ref="C726" si="1257">IF(D726&lt;&gt;"",IF(D726&lt;$E$2,"舊","當"),"")</f>
        <v/>
      </c>
      <c r="D726" s="222"/>
      <c r="E726" s="222"/>
      <c r="F726" s="225" t="str">
        <f>_xlfn.IFNA(VLOOKUP(E726,對照用!$B:$C,2,0)," ")</f>
        <v xml:space="preserve"> </v>
      </c>
      <c r="G726" s="56" t="str" cm="1">
        <f t="array" ref="G726">IFERROR(INDEX(對照用!$B$1:$D$103,SMALL(IF(對照用!$B$1:$B$103=E726,ROW(對照用!$B$1:$B$103),"X"),MOD(ROW(),6)+1),3),"")</f>
        <v/>
      </c>
      <c r="H726" s="11"/>
      <c r="I726" s="227"/>
      <c r="J726" s="222"/>
      <c r="K726" s="230"/>
      <c r="L726" s="233"/>
      <c r="M726" s="207" t="str">
        <f t="shared" ref="M726" si="1258">IF(L726="X","X",IF(L726&lt;&gt;0,L726+9,""))</f>
        <v/>
      </c>
      <c r="N726" s="207" t="str">
        <f t="shared" ref="N726" si="1259">IF(L726="","",IF(L726="X","X",IF($E$2&lt;L726,"X
未達首次列計年度",IF($E$2&gt;M726,"X
已過審核範圍","V"))))</f>
        <v/>
      </c>
      <c r="O726" s="209"/>
      <c r="P726" s="211" t="str">
        <f t="shared" ref="P726" si="1260">IF(N726="X
未達首次列計年度",0,IF(N726="X
已過審核範圍",0,IF(N726="X",0,IF(N726="","",IF(O726&lt;&gt;"",O726,I726)))))</f>
        <v/>
      </c>
      <c r="Q726" s="213"/>
    </row>
    <row r="727" spans="2:17" ht="13.95" customHeight="1" x14ac:dyDescent="0.3">
      <c r="B727" s="217" t="str">
        <f t="shared" ref="B727:B731" si="1261">B726</f>
        <v/>
      </c>
      <c r="C727" s="220"/>
      <c r="D727" s="223"/>
      <c r="E727" s="223"/>
      <c r="F727" s="128"/>
      <c r="G727" s="57" t="str" cm="1">
        <f t="array" ref="G727">IFERROR(INDEX(對照用!$B$1:$D$103,SMALL(IF(對照用!$B$1:$B$103=E726,ROW(對照用!$B$1:$B$103),"X"),MOD(ROW(),6)+1),3),"")</f>
        <v/>
      </c>
      <c r="H727" s="12"/>
      <c r="I727" s="228"/>
      <c r="J727" s="223"/>
      <c r="K727" s="231"/>
      <c r="L727" s="161"/>
      <c r="M727" s="142"/>
      <c r="N727" s="142" t="str">
        <f t="shared" ref="N727" si="1262">IF(L726="","",IF(L726="X","X",IF($E$2&lt;L726,"X
未達首次列計年度",IF($E$2&gt;M726,"X
已過審核範圍","V"))))</f>
        <v/>
      </c>
      <c r="O727" s="145"/>
      <c r="P727" s="110"/>
      <c r="Q727" s="214"/>
    </row>
    <row r="728" spans="2:17" ht="13.95" customHeight="1" x14ac:dyDescent="0.3">
      <c r="B728" s="217" t="str">
        <f t="shared" si="1261"/>
        <v/>
      </c>
      <c r="C728" s="220"/>
      <c r="D728" s="223"/>
      <c r="E728" s="223"/>
      <c r="F728" s="128"/>
      <c r="G728" s="57" t="str" cm="1">
        <f t="array" ref="G728">IFERROR(INDEX(對照用!$B$1:$D$103,SMALL(IF(對照用!$B$1:$B$103=E726,ROW(對照用!$B$1:$B$103),"X"),MOD(ROW(),6)+1),3),"")</f>
        <v/>
      </c>
      <c r="H728" s="12"/>
      <c r="I728" s="228"/>
      <c r="J728" s="223"/>
      <c r="K728" s="231"/>
      <c r="L728" s="161"/>
      <c r="M728" s="142"/>
      <c r="N728" s="142" t="str">
        <f t="shared" ref="N728" si="1263">IF(L726="","",IF(L726="X","X",IF($E$2&lt;L726,"X
未達首次列計年度",IF($E$2&gt;M726,"X
已過審核範圍","V"))))</f>
        <v/>
      </c>
      <c r="O728" s="145"/>
      <c r="P728" s="110"/>
      <c r="Q728" s="214"/>
    </row>
    <row r="729" spans="2:17" ht="13.95" customHeight="1" x14ac:dyDescent="0.3">
      <c r="B729" s="217" t="str">
        <f t="shared" si="1261"/>
        <v/>
      </c>
      <c r="C729" s="220"/>
      <c r="D729" s="223"/>
      <c r="E729" s="223"/>
      <c r="F729" s="128"/>
      <c r="G729" s="57" t="str" cm="1">
        <f t="array" ref="G729">IFERROR(INDEX(對照用!$B$1:$D$103,SMALL(IF(對照用!$B$1:$B$103=E726,ROW(對照用!$B$1:$B$103),"X"),MOD(ROW(),6)+1),3),"")</f>
        <v/>
      </c>
      <c r="H729" s="12"/>
      <c r="I729" s="228"/>
      <c r="J729" s="223"/>
      <c r="K729" s="231"/>
      <c r="L729" s="161"/>
      <c r="M729" s="142"/>
      <c r="N729" s="142" t="str">
        <f t="shared" ref="N729" si="1264">IF(L726="","",IF(L726="X","X",IF($E$2&lt;L726,"X
未達首次列計年度",IF($E$2&gt;M726,"X
已過審核範圍","V"))))</f>
        <v/>
      </c>
      <c r="O729" s="145"/>
      <c r="P729" s="110"/>
      <c r="Q729" s="214"/>
    </row>
    <row r="730" spans="2:17" ht="13.95" customHeight="1" x14ac:dyDescent="0.3">
      <c r="B730" s="217" t="str">
        <f t="shared" si="1261"/>
        <v/>
      </c>
      <c r="C730" s="220"/>
      <c r="D730" s="223"/>
      <c r="E730" s="223"/>
      <c r="F730" s="128"/>
      <c r="G730" s="57" t="str" cm="1">
        <f t="array" ref="G730">IFERROR(INDEX(對照用!$B$1:$D$103,SMALL(IF(對照用!$B$1:$B$103=E726,ROW(對照用!$B$1:$B$103),"X"),MOD(ROW(),6)+1),3),"")</f>
        <v/>
      </c>
      <c r="H730" s="12"/>
      <c r="I730" s="228"/>
      <c r="J730" s="223"/>
      <c r="K730" s="231"/>
      <c r="L730" s="161"/>
      <c r="M730" s="142"/>
      <c r="N730" s="142" t="str">
        <f t="shared" ref="N730" si="1265">IF(L726="","",IF(L726="X","X",IF($E$2&lt;L726,"X
未達首次列計年度",IF($E$2&gt;M726,"X
已過審核範圍","V"))))</f>
        <v/>
      </c>
      <c r="O730" s="145"/>
      <c r="P730" s="110"/>
      <c r="Q730" s="214"/>
    </row>
    <row r="731" spans="2:17" ht="13.95" customHeight="1" thickBot="1" x14ac:dyDescent="0.35">
      <c r="B731" s="218" t="str">
        <f t="shared" si="1261"/>
        <v/>
      </c>
      <c r="C731" s="221"/>
      <c r="D731" s="224"/>
      <c r="E731" s="224"/>
      <c r="F731" s="226"/>
      <c r="G731" s="58" t="str" cm="1">
        <f t="array" ref="G731">IFERROR(INDEX(對照用!$B$1:$D$103,SMALL(IF(對照用!$B$1:$B$103=E726,ROW(對照用!$B$1:$B$103),"X"),MOD(ROW(),6)+1),3),"")</f>
        <v/>
      </c>
      <c r="H731" s="13"/>
      <c r="I731" s="229"/>
      <c r="J731" s="224"/>
      <c r="K731" s="232"/>
      <c r="L731" s="234"/>
      <c r="M731" s="208"/>
      <c r="N731" s="208" t="str">
        <f t="shared" ref="N731" si="1266">IF(L726="","",IF(L726="X","X",IF($E$2&lt;L726,"X
未達首次列計年度",IF($E$2&gt;M726,"X
已過審核範圍","V"))))</f>
        <v/>
      </c>
      <c r="O731" s="210"/>
      <c r="P731" s="212"/>
      <c r="Q731" s="215"/>
    </row>
    <row r="732" spans="2:17" ht="13.95" customHeight="1" x14ac:dyDescent="0.3">
      <c r="B732" s="216" t="str">
        <f t="shared" ref="B732" si="1267">IF(E732&lt;&gt;"",B726+1,"")</f>
        <v/>
      </c>
      <c r="C732" s="219" t="str">
        <f t="shared" ref="C732" si="1268">IF(D732&lt;&gt;"",IF(D732&lt;$E$2,"舊","當"),"")</f>
        <v/>
      </c>
      <c r="D732" s="222"/>
      <c r="E732" s="222"/>
      <c r="F732" s="225" t="str">
        <f>_xlfn.IFNA(VLOOKUP(E732,對照用!$B:$C,2,0)," ")</f>
        <v xml:space="preserve"> </v>
      </c>
      <c r="G732" s="56" t="str" cm="1">
        <f t="array" ref="G732">IFERROR(INDEX(對照用!$B$1:$D$103,SMALL(IF(對照用!$B$1:$B$103=E732,ROW(對照用!$B$1:$B$103),"X"),MOD(ROW(),6)+1),3),"")</f>
        <v/>
      </c>
      <c r="H732" s="11"/>
      <c r="I732" s="227"/>
      <c r="J732" s="222"/>
      <c r="K732" s="230"/>
      <c r="L732" s="233"/>
      <c r="M732" s="207" t="str">
        <f t="shared" ref="M732" si="1269">IF(L732="X","X",IF(L732&lt;&gt;0,L732+9,""))</f>
        <v/>
      </c>
      <c r="N732" s="207" t="str">
        <f t="shared" ref="N732" si="1270">IF(L732="","",IF(L732="X","X",IF($E$2&lt;L732,"X
未達首次列計年度",IF($E$2&gt;M732,"X
已過審核範圍","V"))))</f>
        <v/>
      </c>
      <c r="O732" s="209"/>
      <c r="P732" s="211" t="str">
        <f t="shared" ref="P732" si="1271">IF(N732="X
未達首次列計年度",0,IF(N732="X
已過審核範圍",0,IF(N732="X",0,IF(N732="","",IF(O732&lt;&gt;"",O732,I732)))))</f>
        <v/>
      </c>
      <c r="Q732" s="213"/>
    </row>
    <row r="733" spans="2:17" ht="13.95" customHeight="1" x14ac:dyDescent="0.3">
      <c r="B733" s="217" t="str">
        <f t="shared" ref="B733:B737" si="1272">B732</f>
        <v/>
      </c>
      <c r="C733" s="220"/>
      <c r="D733" s="223"/>
      <c r="E733" s="223"/>
      <c r="F733" s="128"/>
      <c r="G733" s="57" t="str" cm="1">
        <f t="array" ref="G733">IFERROR(INDEX(對照用!$B$1:$D$103,SMALL(IF(對照用!$B$1:$B$103=E732,ROW(對照用!$B$1:$B$103),"X"),MOD(ROW(),6)+1),3),"")</f>
        <v/>
      </c>
      <c r="H733" s="12"/>
      <c r="I733" s="228"/>
      <c r="J733" s="223"/>
      <c r="K733" s="231"/>
      <c r="L733" s="161"/>
      <c r="M733" s="142"/>
      <c r="N733" s="142" t="str">
        <f t="shared" ref="N733" si="1273">IF(L732="","",IF(L732="X","X",IF($E$2&lt;L732,"X
未達首次列計年度",IF($E$2&gt;M732,"X
已過審核範圍","V"))))</f>
        <v/>
      </c>
      <c r="O733" s="145"/>
      <c r="P733" s="110"/>
      <c r="Q733" s="214"/>
    </row>
    <row r="734" spans="2:17" ht="13.95" customHeight="1" x14ac:dyDescent="0.3">
      <c r="B734" s="217" t="str">
        <f t="shared" si="1272"/>
        <v/>
      </c>
      <c r="C734" s="220"/>
      <c r="D734" s="223"/>
      <c r="E734" s="223"/>
      <c r="F734" s="128"/>
      <c r="G734" s="57" t="str" cm="1">
        <f t="array" ref="G734">IFERROR(INDEX(對照用!$B$1:$D$103,SMALL(IF(對照用!$B$1:$B$103=E732,ROW(對照用!$B$1:$B$103),"X"),MOD(ROW(),6)+1),3),"")</f>
        <v/>
      </c>
      <c r="H734" s="12"/>
      <c r="I734" s="228"/>
      <c r="J734" s="223"/>
      <c r="K734" s="231"/>
      <c r="L734" s="161"/>
      <c r="M734" s="142"/>
      <c r="N734" s="142" t="str">
        <f t="shared" ref="N734" si="1274">IF(L732="","",IF(L732="X","X",IF($E$2&lt;L732,"X
未達首次列計年度",IF($E$2&gt;M732,"X
已過審核範圍","V"))))</f>
        <v/>
      </c>
      <c r="O734" s="145"/>
      <c r="P734" s="110"/>
      <c r="Q734" s="214"/>
    </row>
    <row r="735" spans="2:17" ht="13.95" customHeight="1" x14ac:dyDescent="0.3">
      <c r="B735" s="217" t="str">
        <f t="shared" si="1272"/>
        <v/>
      </c>
      <c r="C735" s="220"/>
      <c r="D735" s="223"/>
      <c r="E735" s="223"/>
      <c r="F735" s="128"/>
      <c r="G735" s="57" t="str" cm="1">
        <f t="array" ref="G735">IFERROR(INDEX(對照用!$B$1:$D$103,SMALL(IF(對照用!$B$1:$B$103=E732,ROW(對照用!$B$1:$B$103),"X"),MOD(ROW(),6)+1),3),"")</f>
        <v/>
      </c>
      <c r="H735" s="12"/>
      <c r="I735" s="228"/>
      <c r="J735" s="223"/>
      <c r="K735" s="231"/>
      <c r="L735" s="161"/>
      <c r="M735" s="142"/>
      <c r="N735" s="142" t="str">
        <f t="shared" ref="N735" si="1275">IF(L732="","",IF(L732="X","X",IF($E$2&lt;L732,"X
未達首次列計年度",IF($E$2&gt;M732,"X
已過審核範圍","V"))))</f>
        <v/>
      </c>
      <c r="O735" s="145"/>
      <c r="P735" s="110"/>
      <c r="Q735" s="214"/>
    </row>
    <row r="736" spans="2:17" ht="13.95" customHeight="1" x14ac:dyDescent="0.3">
      <c r="B736" s="217" t="str">
        <f t="shared" si="1272"/>
        <v/>
      </c>
      <c r="C736" s="220"/>
      <c r="D736" s="223"/>
      <c r="E736" s="223"/>
      <c r="F736" s="128"/>
      <c r="G736" s="57" t="str" cm="1">
        <f t="array" ref="G736">IFERROR(INDEX(對照用!$B$1:$D$103,SMALL(IF(對照用!$B$1:$B$103=E732,ROW(對照用!$B$1:$B$103),"X"),MOD(ROW(),6)+1),3),"")</f>
        <v/>
      </c>
      <c r="H736" s="12"/>
      <c r="I736" s="228"/>
      <c r="J736" s="223"/>
      <c r="K736" s="231"/>
      <c r="L736" s="161"/>
      <c r="M736" s="142"/>
      <c r="N736" s="142" t="str">
        <f t="shared" ref="N736" si="1276">IF(L732="","",IF(L732="X","X",IF($E$2&lt;L732,"X
未達首次列計年度",IF($E$2&gt;M732,"X
已過審核範圍","V"))))</f>
        <v/>
      </c>
      <c r="O736" s="145"/>
      <c r="P736" s="110"/>
      <c r="Q736" s="214"/>
    </row>
    <row r="737" spans="2:17" ht="13.95" customHeight="1" thickBot="1" x14ac:dyDescent="0.35">
      <c r="B737" s="218" t="str">
        <f t="shared" si="1272"/>
        <v/>
      </c>
      <c r="C737" s="221"/>
      <c r="D737" s="224"/>
      <c r="E737" s="224"/>
      <c r="F737" s="226"/>
      <c r="G737" s="58" t="str" cm="1">
        <f t="array" ref="G737">IFERROR(INDEX(對照用!$B$1:$D$103,SMALL(IF(對照用!$B$1:$B$103=E732,ROW(對照用!$B$1:$B$103),"X"),MOD(ROW(),6)+1),3),"")</f>
        <v/>
      </c>
      <c r="H737" s="13"/>
      <c r="I737" s="229"/>
      <c r="J737" s="224"/>
      <c r="K737" s="232"/>
      <c r="L737" s="234"/>
      <c r="M737" s="208"/>
      <c r="N737" s="208" t="str">
        <f t="shared" ref="N737" si="1277">IF(L732="","",IF(L732="X","X",IF($E$2&lt;L732,"X
未達首次列計年度",IF($E$2&gt;M732,"X
已過審核範圍","V"))))</f>
        <v/>
      </c>
      <c r="O737" s="210"/>
      <c r="P737" s="212"/>
      <c r="Q737" s="215"/>
    </row>
    <row r="738" spans="2:17" ht="13.95" customHeight="1" x14ac:dyDescent="0.3">
      <c r="B738" s="216" t="str">
        <f t="shared" ref="B738" si="1278">IF(E738&lt;&gt;"",B732+1,"")</f>
        <v/>
      </c>
      <c r="C738" s="219" t="str">
        <f t="shared" ref="C738" si="1279">IF(D738&lt;&gt;"",IF(D738&lt;$E$2,"舊","當"),"")</f>
        <v/>
      </c>
      <c r="D738" s="222"/>
      <c r="E738" s="222"/>
      <c r="F738" s="225" t="str">
        <f>_xlfn.IFNA(VLOOKUP(E738,對照用!$B:$C,2,0)," ")</f>
        <v xml:space="preserve"> </v>
      </c>
      <c r="G738" s="56" t="str" cm="1">
        <f t="array" ref="G738">IFERROR(INDEX(對照用!$B$1:$D$103,SMALL(IF(對照用!$B$1:$B$103=E738,ROW(對照用!$B$1:$B$103),"X"),MOD(ROW(),6)+1),3),"")</f>
        <v/>
      </c>
      <c r="H738" s="11"/>
      <c r="I738" s="227"/>
      <c r="J738" s="222"/>
      <c r="K738" s="230"/>
      <c r="L738" s="233"/>
      <c r="M738" s="207" t="str">
        <f t="shared" ref="M738" si="1280">IF(L738="X","X",IF(L738&lt;&gt;0,L738+9,""))</f>
        <v/>
      </c>
      <c r="N738" s="207" t="str">
        <f t="shared" ref="N738" si="1281">IF(L738="","",IF(L738="X","X",IF($E$2&lt;L738,"X
未達首次列計年度",IF($E$2&gt;M738,"X
已過審核範圍","V"))))</f>
        <v/>
      </c>
      <c r="O738" s="209"/>
      <c r="P738" s="211" t="str">
        <f t="shared" ref="P738" si="1282">IF(N738="X
未達首次列計年度",0,IF(N738="X
已過審核範圍",0,IF(N738="X",0,IF(N738="","",IF(O738&lt;&gt;"",O738,I738)))))</f>
        <v/>
      </c>
      <c r="Q738" s="213"/>
    </row>
    <row r="739" spans="2:17" ht="13.95" customHeight="1" x14ac:dyDescent="0.3">
      <c r="B739" s="217" t="str">
        <f t="shared" ref="B739:B743" si="1283">B738</f>
        <v/>
      </c>
      <c r="C739" s="220"/>
      <c r="D739" s="223"/>
      <c r="E739" s="223"/>
      <c r="F739" s="128"/>
      <c r="G739" s="57" t="str" cm="1">
        <f t="array" ref="G739">IFERROR(INDEX(對照用!$B$1:$D$103,SMALL(IF(對照用!$B$1:$B$103=E738,ROW(對照用!$B$1:$B$103),"X"),MOD(ROW(),6)+1),3),"")</f>
        <v/>
      </c>
      <c r="H739" s="12"/>
      <c r="I739" s="228"/>
      <c r="J739" s="223"/>
      <c r="K739" s="231"/>
      <c r="L739" s="161"/>
      <c r="M739" s="142"/>
      <c r="N739" s="142" t="str">
        <f t="shared" ref="N739" si="1284">IF(L738="","",IF(L738="X","X",IF($E$2&lt;L738,"X
未達首次列計年度",IF($E$2&gt;M738,"X
已過審核範圍","V"))))</f>
        <v/>
      </c>
      <c r="O739" s="145"/>
      <c r="P739" s="110"/>
      <c r="Q739" s="214"/>
    </row>
    <row r="740" spans="2:17" ht="13.95" customHeight="1" x14ac:dyDescent="0.3">
      <c r="B740" s="217" t="str">
        <f t="shared" si="1283"/>
        <v/>
      </c>
      <c r="C740" s="220"/>
      <c r="D740" s="223"/>
      <c r="E740" s="223"/>
      <c r="F740" s="128"/>
      <c r="G740" s="57" t="str" cm="1">
        <f t="array" ref="G740">IFERROR(INDEX(對照用!$B$1:$D$103,SMALL(IF(對照用!$B$1:$B$103=E738,ROW(對照用!$B$1:$B$103),"X"),MOD(ROW(),6)+1),3),"")</f>
        <v/>
      </c>
      <c r="H740" s="12"/>
      <c r="I740" s="228"/>
      <c r="J740" s="223"/>
      <c r="K740" s="231"/>
      <c r="L740" s="161"/>
      <c r="M740" s="142"/>
      <c r="N740" s="142" t="str">
        <f t="shared" ref="N740" si="1285">IF(L738="","",IF(L738="X","X",IF($E$2&lt;L738,"X
未達首次列計年度",IF($E$2&gt;M738,"X
已過審核範圍","V"))))</f>
        <v/>
      </c>
      <c r="O740" s="145"/>
      <c r="P740" s="110"/>
      <c r="Q740" s="214"/>
    </row>
    <row r="741" spans="2:17" ht="13.95" customHeight="1" x14ac:dyDescent="0.3">
      <c r="B741" s="217" t="str">
        <f t="shared" si="1283"/>
        <v/>
      </c>
      <c r="C741" s="220"/>
      <c r="D741" s="223"/>
      <c r="E741" s="223"/>
      <c r="F741" s="128"/>
      <c r="G741" s="57" t="str" cm="1">
        <f t="array" ref="G741">IFERROR(INDEX(對照用!$B$1:$D$103,SMALL(IF(對照用!$B$1:$B$103=E738,ROW(對照用!$B$1:$B$103),"X"),MOD(ROW(),6)+1),3),"")</f>
        <v/>
      </c>
      <c r="H741" s="12"/>
      <c r="I741" s="228"/>
      <c r="J741" s="223"/>
      <c r="K741" s="231"/>
      <c r="L741" s="161"/>
      <c r="M741" s="142"/>
      <c r="N741" s="142" t="str">
        <f t="shared" ref="N741" si="1286">IF(L738="","",IF(L738="X","X",IF($E$2&lt;L738,"X
未達首次列計年度",IF($E$2&gt;M738,"X
已過審核範圍","V"))))</f>
        <v/>
      </c>
      <c r="O741" s="145"/>
      <c r="P741" s="110"/>
      <c r="Q741" s="214"/>
    </row>
    <row r="742" spans="2:17" ht="13.95" customHeight="1" x14ac:dyDescent="0.3">
      <c r="B742" s="217" t="str">
        <f t="shared" si="1283"/>
        <v/>
      </c>
      <c r="C742" s="220"/>
      <c r="D742" s="223"/>
      <c r="E742" s="223"/>
      <c r="F742" s="128"/>
      <c r="G742" s="57" t="str" cm="1">
        <f t="array" ref="G742">IFERROR(INDEX(對照用!$B$1:$D$103,SMALL(IF(對照用!$B$1:$B$103=E738,ROW(對照用!$B$1:$B$103),"X"),MOD(ROW(),6)+1),3),"")</f>
        <v/>
      </c>
      <c r="H742" s="12"/>
      <c r="I742" s="228"/>
      <c r="J742" s="223"/>
      <c r="K742" s="231"/>
      <c r="L742" s="161"/>
      <c r="M742" s="142"/>
      <c r="N742" s="142" t="str">
        <f t="shared" ref="N742" si="1287">IF(L738="","",IF(L738="X","X",IF($E$2&lt;L738,"X
未達首次列計年度",IF($E$2&gt;M738,"X
已過審核範圍","V"))))</f>
        <v/>
      </c>
      <c r="O742" s="145"/>
      <c r="P742" s="110"/>
      <c r="Q742" s="214"/>
    </row>
    <row r="743" spans="2:17" ht="13.95" customHeight="1" thickBot="1" x14ac:dyDescent="0.35">
      <c r="B743" s="218" t="str">
        <f t="shared" si="1283"/>
        <v/>
      </c>
      <c r="C743" s="221"/>
      <c r="D743" s="224"/>
      <c r="E743" s="224"/>
      <c r="F743" s="226"/>
      <c r="G743" s="58" t="str" cm="1">
        <f t="array" ref="G743">IFERROR(INDEX(對照用!$B$1:$D$103,SMALL(IF(對照用!$B$1:$B$103=E738,ROW(對照用!$B$1:$B$103),"X"),MOD(ROW(),6)+1),3),"")</f>
        <v/>
      </c>
      <c r="H743" s="13"/>
      <c r="I743" s="229"/>
      <c r="J743" s="224"/>
      <c r="K743" s="232"/>
      <c r="L743" s="234"/>
      <c r="M743" s="208"/>
      <c r="N743" s="208" t="str">
        <f t="shared" ref="N743" si="1288">IF(L738="","",IF(L738="X","X",IF($E$2&lt;L738,"X
未達首次列計年度",IF($E$2&gt;M738,"X
已過審核範圍","V"))))</f>
        <v/>
      </c>
      <c r="O743" s="210"/>
      <c r="P743" s="212"/>
      <c r="Q743" s="215"/>
    </row>
    <row r="744" spans="2:17" ht="13.95" customHeight="1" x14ac:dyDescent="0.3">
      <c r="B744" s="216" t="str">
        <f t="shared" ref="B744" si="1289">IF(E744&lt;&gt;"",B738+1,"")</f>
        <v/>
      </c>
      <c r="C744" s="219" t="str">
        <f t="shared" ref="C744" si="1290">IF(D744&lt;&gt;"",IF(D744&lt;$E$2,"舊","當"),"")</f>
        <v/>
      </c>
      <c r="D744" s="222"/>
      <c r="E744" s="222"/>
      <c r="F744" s="225" t="str">
        <f>_xlfn.IFNA(VLOOKUP(E744,對照用!$B:$C,2,0)," ")</f>
        <v xml:space="preserve"> </v>
      </c>
      <c r="G744" s="56" t="str" cm="1">
        <f t="array" ref="G744">IFERROR(INDEX(對照用!$B$1:$D$103,SMALL(IF(對照用!$B$1:$B$103=E744,ROW(對照用!$B$1:$B$103),"X"),MOD(ROW(),6)+1),3),"")</f>
        <v/>
      </c>
      <c r="H744" s="11"/>
      <c r="I744" s="227"/>
      <c r="J744" s="222"/>
      <c r="K744" s="230"/>
      <c r="L744" s="233"/>
      <c r="M744" s="207" t="str">
        <f t="shared" ref="M744" si="1291">IF(L744="X","X",IF(L744&lt;&gt;0,L744+9,""))</f>
        <v/>
      </c>
      <c r="N744" s="207" t="str">
        <f t="shared" ref="N744" si="1292">IF(L744="","",IF(L744="X","X",IF($E$2&lt;L744,"X
未達首次列計年度",IF($E$2&gt;M744,"X
已過審核範圍","V"))))</f>
        <v/>
      </c>
      <c r="O744" s="209"/>
      <c r="P744" s="211" t="str">
        <f t="shared" ref="P744" si="1293">IF(N744="X
未達首次列計年度",0,IF(N744="X
已過審核範圍",0,IF(N744="X",0,IF(N744="","",IF(O744&lt;&gt;"",O744,I744)))))</f>
        <v/>
      </c>
      <c r="Q744" s="213"/>
    </row>
    <row r="745" spans="2:17" ht="13.95" customHeight="1" x14ac:dyDescent="0.3">
      <c r="B745" s="217" t="str">
        <f t="shared" ref="B745:B749" si="1294">B744</f>
        <v/>
      </c>
      <c r="C745" s="220"/>
      <c r="D745" s="223"/>
      <c r="E745" s="223"/>
      <c r="F745" s="128"/>
      <c r="G745" s="57" t="str" cm="1">
        <f t="array" ref="G745">IFERROR(INDEX(對照用!$B$1:$D$103,SMALL(IF(對照用!$B$1:$B$103=E744,ROW(對照用!$B$1:$B$103),"X"),MOD(ROW(),6)+1),3),"")</f>
        <v/>
      </c>
      <c r="H745" s="12"/>
      <c r="I745" s="228"/>
      <c r="J745" s="223"/>
      <c r="K745" s="231"/>
      <c r="L745" s="161"/>
      <c r="M745" s="142"/>
      <c r="N745" s="142" t="str">
        <f t="shared" ref="N745" si="1295">IF(L744="","",IF(L744="X","X",IF($E$2&lt;L744,"X
未達首次列計年度",IF($E$2&gt;M744,"X
已過審核範圍","V"))))</f>
        <v/>
      </c>
      <c r="O745" s="145"/>
      <c r="P745" s="110"/>
      <c r="Q745" s="214"/>
    </row>
    <row r="746" spans="2:17" ht="13.95" customHeight="1" x14ac:dyDescent="0.3">
      <c r="B746" s="217" t="str">
        <f t="shared" si="1294"/>
        <v/>
      </c>
      <c r="C746" s="220"/>
      <c r="D746" s="223"/>
      <c r="E746" s="223"/>
      <c r="F746" s="128"/>
      <c r="G746" s="57" t="str" cm="1">
        <f t="array" ref="G746">IFERROR(INDEX(對照用!$B$1:$D$103,SMALL(IF(對照用!$B$1:$B$103=E744,ROW(對照用!$B$1:$B$103),"X"),MOD(ROW(),6)+1),3),"")</f>
        <v/>
      </c>
      <c r="H746" s="12"/>
      <c r="I746" s="228"/>
      <c r="J746" s="223"/>
      <c r="K746" s="231"/>
      <c r="L746" s="161"/>
      <c r="M746" s="142"/>
      <c r="N746" s="142" t="str">
        <f t="shared" ref="N746" si="1296">IF(L744="","",IF(L744="X","X",IF($E$2&lt;L744,"X
未達首次列計年度",IF($E$2&gt;M744,"X
已過審核範圍","V"))))</f>
        <v/>
      </c>
      <c r="O746" s="145"/>
      <c r="P746" s="110"/>
      <c r="Q746" s="214"/>
    </row>
    <row r="747" spans="2:17" ht="13.95" customHeight="1" x14ac:dyDescent="0.3">
      <c r="B747" s="217" t="str">
        <f t="shared" si="1294"/>
        <v/>
      </c>
      <c r="C747" s="220"/>
      <c r="D747" s="223"/>
      <c r="E747" s="223"/>
      <c r="F747" s="128"/>
      <c r="G747" s="57" t="str" cm="1">
        <f t="array" ref="G747">IFERROR(INDEX(對照用!$B$1:$D$103,SMALL(IF(對照用!$B$1:$B$103=E744,ROW(對照用!$B$1:$B$103),"X"),MOD(ROW(),6)+1),3),"")</f>
        <v/>
      </c>
      <c r="H747" s="12"/>
      <c r="I747" s="228"/>
      <c r="J747" s="223"/>
      <c r="K747" s="231"/>
      <c r="L747" s="161"/>
      <c r="M747" s="142"/>
      <c r="N747" s="142" t="str">
        <f t="shared" ref="N747" si="1297">IF(L744="","",IF(L744="X","X",IF($E$2&lt;L744,"X
未達首次列計年度",IF($E$2&gt;M744,"X
已過審核範圍","V"))))</f>
        <v/>
      </c>
      <c r="O747" s="145"/>
      <c r="P747" s="110"/>
      <c r="Q747" s="214"/>
    </row>
    <row r="748" spans="2:17" ht="13.95" customHeight="1" x14ac:dyDescent="0.3">
      <c r="B748" s="217" t="str">
        <f t="shared" si="1294"/>
        <v/>
      </c>
      <c r="C748" s="220"/>
      <c r="D748" s="223"/>
      <c r="E748" s="223"/>
      <c r="F748" s="128"/>
      <c r="G748" s="57" t="str" cm="1">
        <f t="array" ref="G748">IFERROR(INDEX(對照用!$B$1:$D$103,SMALL(IF(對照用!$B$1:$B$103=E744,ROW(對照用!$B$1:$B$103),"X"),MOD(ROW(),6)+1),3),"")</f>
        <v/>
      </c>
      <c r="H748" s="12"/>
      <c r="I748" s="228"/>
      <c r="J748" s="223"/>
      <c r="K748" s="231"/>
      <c r="L748" s="161"/>
      <c r="M748" s="142"/>
      <c r="N748" s="142" t="str">
        <f t="shared" ref="N748" si="1298">IF(L744="","",IF(L744="X","X",IF($E$2&lt;L744,"X
未達首次列計年度",IF($E$2&gt;M744,"X
已過審核範圍","V"))))</f>
        <v/>
      </c>
      <c r="O748" s="145"/>
      <c r="P748" s="110"/>
      <c r="Q748" s="214"/>
    </row>
    <row r="749" spans="2:17" ht="13.95" customHeight="1" thickBot="1" x14ac:dyDescent="0.35">
      <c r="B749" s="218" t="str">
        <f t="shared" si="1294"/>
        <v/>
      </c>
      <c r="C749" s="221"/>
      <c r="D749" s="224"/>
      <c r="E749" s="224"/>
      <c r="F749" s="226"/>
      <c r="G749" s="58" t="str" cm="1">
        <f t="array" ref="G749">IFERROR(INDEX(對照用!$B$1:$D$103,SMALL(IF(對照用!$B$1:$B$103=E744,ROW(對照用!$B$1:$B$103),"X"),MOD(ROW(),6)+1),3),"")</f>
        <v/>
      </c>
      <c r="H749" s="13"/>
      <c r="I749" s="229"/>
      <c r="J749" s="224"/>
      <c r="K749" s="232"/>
      <c r="L749" s="234"/>
      <c r="M749" s="208"/>
      <c r="N749" s="208" t="str">
        <f t="shared" ref="N749" si="1299">IF(L744="","",IF(L744="X","X",IF($E$2&lt;L744,"X
未達首次列計年度",IF($E$2&gt;M744,"X
已過審核範圍","V"))))</f>
        <v/>
      </c>
      <c r="O749" s="210"/>
      <c r="P749" s="212"/>
      <c r="Q749" s="215"/>
    </row>
    <row r="750" spans="2:17" ht="13.95" customHeight="1" x14ac:dyDescent="0.3">
      <c r="B750" s="216" t="str">
        <f t="shared" ref="B750" si="1300">IF(E750&lt;&gt;"",B744+1,"")</f>
        <v/>
      </c>
      <c r="C750" s="219" t="str">
        <f t="shared" ref="C750" si="1301">IF(D750&lt;&gt;"",IF(D750&lt;$E$2,"舊","當"),"")</f>
        <v/>
      </c>
      <c r="D750" s="222"/>
      <c r="E750" s="222"/>
      <c r="F750" s="225" t="str">
        <f>_xlfn.IFNA(VLOOKUP(E750,對照用!$B:$C,2,0)," ")</f>
        <v xml:space="preserve"> </v>
      </c>
      <c r="G750" s="56" t="str" cm="1">
        <f t="array" ref="G750">IFERROR(INDEX(對照用!$B$1:$D$103,SMALL(IF(對照用!$B$1:$B$103=E750,ROW(對照用!$B$1:$B$103),"X"),MOD(ROW(),6)+1),3),"")</f>
        <v/>
      </c>
      <c r="H750" s="11"/>
      <c r="I750" s="227"/>
      <c r="J750" s="222"/>
      <c r="K750" s="230"/>
      <c r="L750" s="233"/>
      <c r="M750" s="207" t="str">
        <f t="shared" ref="M750" si="1302">IF(L750="X","X",IF(L750&lt;&gt;0,L750+9,""))</f>
        <v/>
      </c>
      <c r="N750" s="207" t="str">
        <f t="shared" ref="N750" si="1303">IF(L750="","",IF(L750="X","X",IF($E$2&lt;L750,"X
未達首次列計年度",IF($E$2&gt;M750,"X
已過審核範圍","V"))))</f>
        <v/>
      </c>
      <c r="O750" s="209"/>
      <c r="P750" s="211" t="str">
        <f t="shared" ref="P750" si="1304">IF(N750="X
未達首次列計年度",0,IF(N750="X
已過審核範圍",0,IF(N750="X",0,IF(N750="","",IF(O750&lt;&gt;"",O750,I750)))))</f>
        <v/>
      </c>
      <c r="Q750" s="213"/>
    </row>
    <row r="751" spans="2:17" ht="13.95" customHeight="1" x14ac:dyDescent="0.3">
      <c r="B751" s="217" t="str">
        <f t="shared" ref="B751:B755" si="1305">B750</f>
        <v/>
      </c>
      <c r="C751" s="220"/>
      <c r="D751" s="223"/>
      <c r="E751" s="223"/>
      <c r="F751" s="128"/>
      <c r="G751" s="57" t="str" cm="1">
        <f t="array" ref="G751">IFERROR(INDEX(對照用!$B$1:$D$103,SMALL(IF(對照用!$B$1:$B$103=E750,ROW(對照用!$B$1:$B$103),"X"),MOD(ROW(),6)+1),3),"")</f>
        <v/>
      </c>
      <c r="H751" s="12"/>
      <c r="I751" s="228"/>
      <c r="J751" s="223"/>
      <c r="K751" s="231"/>
      <c r="L751" s="161"/>
      <c r="M751" s="142"/>
      <c r="N751" s="142" t="str">
        <f t="shared" ref="N751" si="1306">IF(L750="","",IF(L750="X","X",IF($E$2&lt;L750,"X
未達首次列計年度",IF($E$2&gt;M750,"X
已過審核範圍","V"))))</f>
        <v/>
      </c>
      <c r="O751" s="145"/>
      <c r="P751" s="110"/>
      <c r="Q751" s="214"/>
    </row>
    <row r="752" spans="2:17" ht="13.95" customHeight="1" x14ac:dyDescent="0.3">
      <c r="B752" s="217" t="str">
        <f t="shared" si="1305"/>
        <v/>
      </c>
      <c r="C752" s="220"/>
      <c r="D752" s="223"/>
      <c r="E752" s="223"/>
      <c r="F752" s="128"/>
      <c r="G752" s="57" t="str" cm="1">
        <f t="array" ref="G752">IFERROR(INDEX(對照用!$B$1:$D$103,SMALL(IF(對照用!$B$1:$B$103=E750,ROW(對照用!$B$1:$B$103),"X"),MOD(ROW(),6)+1),3),"")</f>
        <v/>
      </c>
      <c r="H752" s="12"/>
      <c r="I752" s="228"/>
      <c r="J752" s="223"/>
      <c r="K752" s="231"/>
      <c r="L752" s="161"/>
      <c r="M752" s="142"/>
      <c r="N752" s="142" t="str">
        <f t="shared" ref="N752" si="1307">IF(L750="","",IF(L750="X","X",IF($E$2&lt;L750,"X
未達首次列計年度",IF($E$2&gt;M750,"X
已過審核範圍","V"))))</f>
        <v/>
      </c>
      <c r="O752" s="145"/>
      <c r="P752" s="110"/>
      <c r="Q752" s="214"/>
    </row>
    <row r="753" spans="2:17" ht="13.95" customHeight="1" x14ac:dyDescent="0.3">
      <c r="B753" s="217" t="str">
        <f t="shared" si="1305"/>
        <v/>
      </c>
      <c r="C753" s="220"/>
      <c r="D753" s="223"/>
      <c r="E753" s="223"/>
      <c r="F753" s="128"/>
      <c r="G753" s="57" t="str" cm="1">
        <f t="array" ref="G753">IFERROR(INDEX(對照用!$B$1:$D$103,SMALL(IF(對照用!$B$1:$B$103=E750,ROW(對照用!$B$1:$B$103),"X"),MOD(ROW(),6)+1),3),"")</f>
        <v/>
      </c>
      <c r="H753" s="12"/>
      <c r="I753" s="228"/>
      <c r="J753" s="223"/>
      <c r="K753" s="231"/>
      <c r="L753" s="161"/>
      <c r="M753" s="142"/>
      <c r="N753" s="142" t="str">
        <f t="shared" ref="N753" si="1308">IF(L750="","",IF(L750="X","X",IF($E$2&lt;L750,"X
未達首次列計年度",IF($E$2&gt;M750,"X
已過審核範圍","V"))))</f>
        <v/>
      </c>
      <c r="O753" s="145"/>
      <c r="P753" s="110"/>
      <c r="Q753" s="214"/>
    </row>
    <row r="754" spans="2:17" ht="13.95" customHeight="1" x14ac:dyDescent="0.3">
      <c r="B754" s="217" t="str">
        <f t="shared" si="1305"/>
        <v/>
      </c>
      <c r="C754" s="220"/>
      <c r="D754" s="223"/>
      <c r="E754" s="223"/>
      <c r="F754" s="128"/>
      <c r="G754" s="57" t="str" cm="1">
        <f t="array" ref="G754">IFERROR(INDEX(對照用!$B$1:$D$103,SMALL(IF(對照用!$B$1:$B$103=E750,ROW(對照用!$B$1:$B$103),"X"),MOD(ROW(),6)+1),3),"")</f>
        <v/>
      </c>
      <c r="H754" s="12"/>
      <c r="I754" s="228"/>
      <c r="J754" s="223"/>
      <c r="K754" s="231"/>
      <c r="L754" s="161"/>
      <c r="M754" s="142"/>
      <c r="N754" s="142" t="str">
        <f t="shared" ref="N754" si="1309">IF(L750="","",IF(L750="X","X",IF($E$2&lt;L750,"X
未達首次列計年度",IF($E$2&gt;M750,"X
已過審核範圍","V"))))</f>
        <v/>
      </c>
      <c r="O754" s="145"/>
      <c r="P754" s="110"/>
      <c r="Q754" s="214"/>
    </row>
    <row r="755" spans="2:17" ht="13.95" customHeight="1" thickBot="1" x14ac:dyDescent="0.35">
      <c r="B755" s="218" t="str">
        <f t="shared" si="1305"/>
        <v/>
      </c>
      <c r="C755" s="221"/>
      <c r="D755" s="224"/>
      <c r="E755" s="224"/>
      <c r="F755" s="226"/>
      <c r="G755" s="58" t="str" cm="1">
        <f t="array" ref="G755">IFERROR(INDEX(對照用!$B$1:$D$103,SMALL(IF(對照用!$B$1:$B$103=E750,ROW(對照用!$B$1:$B$103),"X"),MOD(ROW(),6)+1),3),"")</f>
        <v/>
      </c>
      <c r="H755" s="13"/>
      <c r="I755" s="229"/>
      <c r="J755" s="224"/>
      <c r="K755" s="232"/>
      <c r="L755" s="234"/>
      <c r="M755" s="208"/>
      <c r="N755" s="208" t="str">
        <f t="shared" ref="N755" si="1310">IF(L750="","",IF(L750="X","X",IF($E$2&lt;L750,"X
未達首次列計年度",IF($E$2&gt;M750,"X
已過審核範圍","V"))))</f>
        <v/>
      </c>
      <c r="O755" s="210"/>
      <c r="P755" s="212"/>
      <c r="Q755" s="215"/>
    </row>
    <row r="756" spans="2:17" ht="13.95" customHeight="1" x14ac:dyDescent="0.3">
      <c r="B756" s="216" t="str">
        <f t="shared" ref="B756" si="1311">IF(E756&lt;&gt;"",B750+1,"")</f>
        <v/>
      </c>
      <c r="C756" s="219" t="str">
        <f t="shared" ref="C756" si="1312">IF(D756&lt;&gt;"",IF(D756&lt;$E$2,"舊","當"),"")</f>
        <v/>
      </c>
      <c r="D756" s="222"/>
      <c r="E756" s="222"/>
      <c r="F756" s="225" t="str">
        <f>_xlfn.IFNA(VLOOKUP(E756,對照用!$B:$C,2,0)," ")</f>
        <v xml:space="preserve"> </v>
      </c>
      <c r="G756" s="56" t="str" cm="1">
        <f t="array" ref="G756">IFERROR(INDEX(對照用!$B$1:$D$103,SMALL(IF(對照用!$B$1:$B$103=E756,ROW(對照用!$B$1:$B$103),"X"),MOD(ROW(),6)+1),3),"")</f>
        <v/>
      </c>
      <c r="H756" s="11"/>
      <c r="I756" s="227"/>
      <c r="J756" s="222"/>
      <c r="K756" s="230"/>
      <c r="L756" s="233"/>
      <c r="M756" s="207" t="str">
        <f t="shared" ref="M756" si="1313">IF(L756="X","X",IF(L756&lt;&gt;0,L756+9,""))</f>
        <v/>
      </c>
      <c r="N756" s="207" t="str">
        <f t="shared" ref="N756" si="1314">IF(L756="","",IF(L756="X","X",IF($E$2&lt;L756,"X
未達首次列計年度",IF($E$2&gt;M756,"X
已過審核範圍","V"))))</f>
        <v/>
      </c>
      <c r="O756" s="209"/>
      <c r="P756" s="211" t="str">
        <f t="shared" ref="P756" si="1315">IF(N756="X
未達首次列計年度",0,IF(N756="X
已過審核範圍",0,IF(N756="X",0,IF(N756="","",IF(O756&lt;&gt;"",O756,I756)))))</f>
        <v/>
      </c>
      <c r="Q756" s="213"/>
    </row>
    <row r="757" spans="2:17" ht="13.95" customHeight="1" x14ac:dyDescent="0.3">
      <c r="B757" s="217" t="str">
        <f t="shared" ref="B757:B761" si="1316">B756</f>
        <v/>
      </c>
      <c r="C757" s="220"/>
      <c r="D757" s="223"/>
      <c r="E757" s="223"/>
      <c r="F757" s="128"/>
      <c r="G757" s="57" t="str" cm="1">
        <f t="array" ref="G757">IFERROR(INDEX(對照用!$B$1:$D$103,SMALL(IF(對照用!$B$1:$B$103=E756,ROW(對照用!$B$1:$B$103),"X"),MOD(ROW(),6)+1),3),"")</f>
        <v/>
      </c>
      <c r="H757" s="12"/>
      <c r="I757" s="228"/>
      <c r="J757" s="223"/>
      <c r="K757" s="231"/>
      <c r="L757" s="161"/>
      <c r="M757" s="142"/>
      <c r="N757" s="142" t="str">
        <f t="shared" ref="N757" si="1317">IF(L756="","",IF(L756="X","X",IF($E$2&lt;L756,"X
未達首次列計年度",IF($E$2&gt;M756,"X
已過審核範圍","V"))))</f>
        <v/>
      </c>
      <c r="O757" s="145"/>
      <c r="P757" s="110"/>
      <c r="Q757" s="214"/>
    </row>
    <row r="758" spans="2:17" ht="13.95" customHeight="1" x14ac:dyDescent="0.3">
      <c r="B758" s="217" t="str">
        <f t="shared" si="1316"/>
        <v/>
      </c>
      <c r="C758" s="220"/>
      <c r="D758" s="223"/>
      <c r="E758" s="223"/>
      <c r="F758" s="128"/>
      <c r="G758" s="57" t="str" cm="1">
        <f t="array" ref="G758">IFERROR(INDEX(對照用!$B$1:$D$103,SMALL(IF(對照用!$B$1:$B$103=E756,ROW(對照用!$B$1:$B$103),"X"),MOD(ROW(),6)+1),3),"")</f>
        <v/>
      </c>
      <c r="H758" s="12"/>
      <c r="I758" s="228"/>
      <c r="J758" s="223"/>
      <c r="K758" s="231"/>
      <c r="L758" s="161"/>
      <c r="M758" s="142"/>
      <c r="N758" s="142" t="str">
        <f t="shared" ref="N758" si="1318">IF(L756="","",IF(L756="X","X",IF($E$2&lt;L756,"X
未達首次列計年度",IF($E$2&gt;M756,"X
已過審核範圍","V"))))</f>
        <v/>
      </c>
      <c r="O758" s="145"/>
      <c r="P758" s="110"/>
      <c r="Q758" s="214"/>
    </row>
    <row r="759" spans="2:17" ht="13.95" customHeight="1" x14ac:dyDescent="0.3">
      <c r="B759" s="217" t="str">
        <f t="shared" si="1316"/>
        <v/>
      </c>
      <c r="C759" s="220"/>
      <c r="D759" s="223"/>
      <c r="E759" s="223"/>
      <c r="F759" s="128"/>
      <c r="G759" s="57" t="str" cm="1">
        <f t="array" ref="G759">IFERROR(INDEX(對照用!$B$1:$D$103,SMALL(IF(對照用!$B$1:$B$103=E756,ROW(對照用!$B$1:$B$103),"X"),MOD(ROW(),6)+1),3),"")</f>
        <v/>
      </c>
      <c r="H759" s="12"/>
      <c r="I759" s="228"/>
      <c r="J759" s="223"/>
      <c r="K759" s="231"/>
      <c r="L759" s="161"/>
      <c r="M759" s="142"/>
      <c r="N759" s="142" t="str">
        <f t="shared" ref="N759" si="1319">IF(L756="","",IF(L756="X","X",IF($E$2&lt;L756,"X
未達首次列計年度",IF($E$2&gt;M756,"X
已過審核範圍","V"))))</f>
        <v/>
      </c>
      <c r="O759" s="145"/>
      <c r="P759" s="110"/>
      <c r="Q759" s="214"/>
    </row>
    <row r="760" spans="2:17" ht="13.95" customHeight="1" x14ac:dyDescent="0.3">
      <c r="B760" s="217" t="str">
        <f t="shared" si="1316"/>
        <v/>
      </c>
      <c r="C760" s="220"/>
      <c r="D760" s="223"/>
      <c r="E760" s="223"/>
      <c r="F760" s="128"/>
      <c r="G760" s="57" t="str" cm="1">
        <f t="array" ref="G760">IFERROR(INDEX(對照用!$B$1:$D$103,SMALL(IF(對照用!$B$1:$B$103=E756,ROW(對照用!$B$1:$B$103),"X"),MOD(ROW(),6)+1),3),"")</f>
        <v/>
      </c>
      <c r="H760" s="12"/>
      <c r="I760" s="228"/>
      <c r="J760" s="223"/>
      <c r="K760" s="231"/>
      <c r="L760" s="161"/>
      <c r="M760" s="142"/>
      <c r="N760" s="142" t="str">
        <f t="shared" ref="N760" si="1320">IF(L756="","",IF(L756="X","X",IF($E$2&lt;L756,"X
未達首次列計年度",IF($E$2&gt;M756,"X
已過審核範圍","V"))))</f>
        <v/>
      </c>
      <c r="O760" s="145"/>
      <c r="P760" s="110"/>
      <c r="Q760" s="214"/>
    </row>
    <row r="761" spans="2:17" ht="13.95" customHeight="1" thickBot="1" x14ac:dyDescent="0.35">
      <c r="B761" s="218" t="str">
        <f t="shared" si="1316"/>
        <v/>
      </c>
      <c r="C761" s="221"/>
      <c r="D761" s="224"/>
      <c r="E761" s="224"/>
      <c r="F761" s="226"/>
      <c r="G761" s="58" t="str" cm="1">
        <f t="array" ref="G761">IFERROR(INDEX(對照用!$B$1:$D$103,SMALL(IF(對照用!$B$1:$B$103=E756,ROW(對照用!$B$1:$B$103),"X"),MOD(ROW(),6)+1),3),"")</f>
        <v/>
      </c>
      <c r="H761" s="13"/>
      <c r="I761" s="229"/>
      <c r="J761" s="224"/>
      <c r="K761" s="232"/>
      <c r="L761" s="234"/>
      <c r="M761" s="208"/>
      <c r="N761" s="208" t="str">
        <f t="shared" ref="N761" si="1321">IF(L756="","",IF(L756="X","X",IF($E$2&lt;L756,"X
未達首次列計年度",IF($E$2&gt;M756,"X
已過審核範圍","V"))))</f>
        <v/>
      </c>
      <c r="O761" s="210"/>
      <c r="P761" s="212"/>
      <c r="Q761" s="215"/>
    </row>
    <row r="762" spans="2:17" ht="13.95" customHeight="1" x14ac:dyDescent="0.3">
      <c r="B762" s="216" t="str">
        <f t="shared" ref="B762" si="1322">IF(E762&lt;&gt;"",B756+1,"")</f>
        <v/>
      </c>
      <c r="C762" s="219" t="str">
        <f t="shared" ref="C762" si="1323">IF(D762&lt;&gt;"",IF(D762&lt;$E$2,"舊","當"),"")</f>
        <v/>
      </c>
      <c r="D762" s="222"/>
      <c r="E762" s="222"/>
      <c r="F762" s="225" t="str">
        <f>_xlfn.IFNA(VLOOKUP(E762,對照用!$B:$C,2,0)," ")</f>
        <v xml:space="preserve"> </v>
      </c>
      <c r="G762" s="56" t="str" cm="1">
        <f t="array" ref="G762">IFERROR(INDEX(對照用!$B$1:$D$103,SMALL(IF(對照用!$B$1:$B$103=E762,ROW(對照用!$B$1:$B$103),"X"),MOD(ROW(),6)+1),3),"")</f>
        <v/>
      </c>
      <c r="H762" s="11"/>
      <c r="I762" s="227"/>
      <c r="J762" s="222"/>
      <c r="K762" s="230"/>
      <c r="L762" s="233"/>
      <c r="M762" s="207" t="str">
        <f t="shared" ref="M762" si="1324">IF(L762="X","X",IF(L762&lt;&gt;0,L762+9,""))</f>
        <v/>
      </c>
      <c r="N762" s="207" t="str">
        <f t="shared" ref="N762" si="1325">IF(L762="","",IF(L762="X","X",IF($E$2&lt;L762,"X
未達首次列計年度",IF($E$2&gt;M762,"X
已過審核範圍","V"))))</f>
        <v/>
      </c>
      <c r="O762" s="209"/>
      <c r="P762" s="211" t="str">
        <f t="shared" ref="P762" si="1326">IF(N762="X
未達首次列計年度",0,IF(N762="X
已過審核範圍",0,IF(N762="X",0,IF(N762="","",IF(O762&lt;&gt;"",O762,I762)))))</f>
        <v/>
      </c>
      <c r="Q762" s="213"/>
    </row>
    <row r="763" spans="2:17" ht="13.95" customHeight="1" x14ac:dyDescent="0.3">
      <c r="B763" s="217" t="str">
        <f t="shared" ref="B763:B767" si="1327">B762</f>
        <v/>
      </c>
      <c r="C763" s="220"/>
      <c r="D763" s="223"/>
      <c r="E763" s="223"/>
      <c r="F763" s="128"/>
      <c r="G763" s="57" t="str" cm="1">
        <f t="array" ref="G763">IFERROR(INDEX(對照用!$B$1:$D$103,SMALL(IF(對照用!$B$1:$B$103=E762,ROW(對照用!$B$1:$B$103),"X"),MOD(ROW(),6)+1),3),"")</f>
        <v/>
      </c>
      <c r="H763" s="12"/>
      <c r="I763" s="228"/>
      <c r="J763" s="223"/>
      <c r="K763" s="231"/>
      <c r="L763" s="161"/>
      <c r="M763" s="142"/>
      <c r="N763" s="142" t="str">
        <f t="shared" ref="N763" si="1328">IF(L762="","",IF(L762="X","X",IF($E$2&lt;L762,"X
未達首次列計年度",IF($E$2&gt;M762,"X
已過審核範圍","V"))))</f>
        <v/>
      </c>
      <c r="O763" s="145"/>
      <c r="P763" s="110"/>
      <c r="Q763" s="214"/>
    </row>
    <row r="764" spans="2:17" ht="13.95" customHeight="1" x14ac:dyDescent="0.3">
      <c r="B764" s="217" t="str">
        <f t="shared" si="1327"/>
        <v/>
      </c>
      <c r="C764" s="220"/>
      <c r="D764" s="223"/>
      <c r="E764" s="223"/>
      <c r="F764" s="128"/>
      <c r="G764" s="57" t="str" cm="1">
        <f t="array" ref="G764">IFERROR(INDEX(對照用!$B$1:$D$103,SMALL(IF(對照用!$B$1:$B$103=E762,ROW(對照用!$B$1:$B$103),"X"),MOD(ROW(),6)+1),3),"")</f>
        <v/>
      </c>
      <c r="H764" s="12"/>
      <c r="I764" s="228"/>
      <c r="J764" s="223"/>
      <c r="K764" s="231"/>
      <c r="L764" s="161"/>
      <c r="M764" s="142"/>
      <c r="N764" s="142" t="str">
        <f t="shared" ref="N764" si="1329">IF(L762="","",IF(L762="X","X",IF($E$2&lt;L762,"X
未達首次列計年度",IF($E$2&gt;M762,"X
已過審核範圍","V"))))</f>
        <v/>
      </c>
      <c r="O764" s="145"/>
      <c r="P764" s="110"/>
      <c r="Q764" s="214"/>
    </row>
    <row r="765" spans="2:17" ht="13.95" customHeight="1" x14ac:dyDescent="0.3">
      <c r="B765" s="217" t="str">
        <f t="shared" si="1327"/>
        <v/>
      </c>
      <c r="C765" s="220"/>
      <c r="D765" s="223"/>
      <c r="E765" s="223"/>
      <c r="F765" s="128"/>
      <c r="G765" s="57" t="str" cm="1">
        <f t="array" ref="G765">IFERROR(INDEX(對照用!$B$1:$D$103,SMALL(IF(對照用!$B$1:$B$103=E762,ROW(對照用!$B$1:$B$103),"X"),MOD(ROW(),6)+1),3),"")</f>
        <v/>
      </c>
      <c r="H765" s="12"/>
      <c r="I765" s="228"/>
      <c r="J765" s="223"/>
      <c r="K765" s="231"/>
      <c r="L765" s="161"/>
      <c r="M765" s="142"/>
      <c r="N765" s="142" t="str">
        <f t="shared" ref="N765" si="1330">IF(L762="","",IF(L762="X","X",IF($E$2&lt;L762,"X
未達首次列計年度",IF($E$2&gt;M762,"X
已過審核範圍","V"))))</f>
        <v/>
      </c>
      <c r="O765" s="145"/>
      <c r="P765" s="110"/>
      <c r="Q765" s="214"/>
    </row>
    <row r="766" spans="2:17" ht="13.95" customHeight="1" x14ac:dyDescent="0.3">
      <c r="B766" s="217" t="str">
        <f t="shared" si="1327"/>
        <v/>
      </c>
      <c r="C766" s="220"/>
      <c r="D766" s="223"/>
      <c r="E766" s="223"/>
      <c r="F766" s="128"/>
      <c r="G766" s="57" t="str" cm="1">
        <f t="array" ref="G766">IFERROR(INDEX(對照用!$B$1:$D$103,SMALL(IF(對照用!$B$1:$B$103=E762,ROW(對照用!$B$1:$B$103),"X"),MOD(ROW(),6)+1),3),"")</f>
        <v/>
      </c>
      <c r="H766" s="12"/>
      <c r="I766" s="228"/>
      <c r="J766" s="223"/>
      <c r="K766" s="231"/>
      <c r="L766" s="161"/>
      <c r="M766" s="142"/>
      <c r="N766" s="142" t="str">
        <f t="shared" ref="N766" si="1331">IF(L762="","",IF(L762="X","X",IF($E$2&lt;L762,"X
未達首次列計年度",IF($E$2&gt;M762,"X
已過審核範圍","V"))))</f>
        <v/>
      </c>
      <c r="O766" s="145"/>
      <c r="P766" s="110"/>
      <c r="Q766" s="214"/>
    </row>
    <row r="767" spans="2:17" ht="13.95" customHeight="1" thickBot="1" x14ac:dyDescent="0.35">
      <c r="B767" s="218" t="str">
        <f t="shared" si="1327"/>
        <v/>
      </c>
      <c r="C767" s="221"/>
      <c r="D767" s="224"/>
      <c r="E767" s="224"/>
      <c r="F767" s="226"/>
      <c r="G767" s="58" t="str" cm="1">
        <f t="array" ref="G767">IFERROR(INDEX(對照用!$B$1:$D$103,SMALL(IF(對照用!$B$1:$B$103=E762,ROW(對照用!$B$1:$B$103),"X"),MOD(ROW(),6)+1),3),"")</f>
        <v/>
      </c>
      <c r="H767" s="13"/>
      <c r="I767" s="229"/>
      <c r="J767" s="224"/>
      <c r="K767" s="232"/>
      <c r="L767" s="234"/>
      <c r="M767" s="208"/>
      <c r="N767" s="208" t="str">
        <f t="shared" ref="N767" si="1332">IF(L762="","",IF(L762="X","X",IF($E$2&lt;L762,"X
未達首次列計年度",IF($E$2&gt;M762,"X
已過審核範圍","V"))))</f>
        <v/>
      </c>
      <c r="O767" s="210"/>
      <c r="P767" s="212"/>
      <c r="Q767" s="215"/>
    </row>
    <row r="768" spans="2:17" ht="13.95" customHeight="1" x14ac:dyDescent="0.3">
      <c r="B768" s="216" t="str">
        <f t="shared" ref="B768" si="1333">IF(E768&lt;&gt;"",B762+1,"")</f>
        <v/>
      </c>
      <c r="C768" s="219" t="str">
        <f t="shared" ref="C768" si="1334">IF(D768&lt;&gt;"",IF(D768&lt;$E$2,"舊","當"),"")</f>
        <v/>
      </c>
      <c r="D768" s="222"/>
      <c r="E768" s="222"/>
      <c r="F768" s="225" t="str">
        <f>_xlfn.IFNA(VLOOKUP(E768,對照用!$B:$C,2,0)," ")</f>
        <v xml:space="preserve"> </v>
      </c>
      <c r="G768" s="56" t="str" cm="1">
        <f t="array" ref="G768">IFERROR(INDEX(對照用!$B$1:$D$103,SMALL(IF(對照用!$B$1:$B$103=E768,ROW(對照用!$B$1:$B$103),"X"),MOD(ROW(),6)+1),3),"")</f>
        <v/>
      </c>
      <c r="H768" s="11"/>
      <c r="I768" s="227"/>
      <c r="J768" s="222"/>
      <c r="K768" s="230"/>
      <c r="L768" s="233"/>
      <c r="M768" s="207" t="str">
        <f t="shared" ref="M768" si="1335">IF(L768="X","X",IF(L768&lt;&gt;0,L768+9,""))</f>
        <v/>
      </c>
      <c r="N768" s="207" t="str">
        <f t="shared" ref="N768" si="1336">IF(L768="","",IF(L768="X","X",IF($E$2&lt;L768,"X
未達首次列計年度",IF($E$2&gt;M768,"X
已過審核範圍","V"))))</f>
        <v/>
      </c>
      <c r="O768" s="209"/>
      <c r="P768" s="211" t="str">
        <f t="shared" ref="P768" si="1337">IF(N768="X
未達首次列計年度",0,IF(N768="X
已過審核範圍",0,IF(N768="X",0,IF(N768="","",IF(O768&lt;&gt;"",O768,I768)))))</f>
        <v/>
      </c>
      <c r="Q768" s="213"/>
    </row>
    <row r="769" spans="2:17" ht="13.95" customHeight="1" x14ac:dyDescent="0.3">
      <c r="B769" s="217" t="str">
        <f t="shared" ref="B769:B773" si="1338">B768</f>
        <v/>
      </c>
      <c r="C769" s="220"/>
      <c r="D769" s="223"/>
      <c r="E769" s="223"/>
      <c r="F769" s="128"/>
      <c r="G769" s="57" t="str" cm="1">
        <f t="array" ref="G769">IFERROR(INDEX(對照用!$B$1:$D$103,SMALL(IF(對照用!$B$1:$B$103=E768,ROW(對照用!$B$1:$B$103),"X"),MOD(ROW(),6)+1),3),"")</f>
        <v/>
      </c>
      <c r="H769" s="12"/>
      <c r="I769" s="228"/>
      <c r="J769" s="223"/>
      <c r="K769" s="231"/>
      <c r="L769" s="161"/>
      <c r="M769" s="142"/>
      <c r="N769" s="142" t="str">
        <f t="shared" ref="N769" si="1339">IF(L768="","",IF(L768="X","X",IF($E$2&lt;L768,"X
未達首次列計年度",IF($E$2&gt;M768,"X
已過審核範圍","V"))))</f>
        <v/>
      </c>
      <c r="O769" s="145"/>
      <c r="P769" s="110"/>
      <c r="Q769" s="214"/>
    </row>
    <row r="770" spans="2:17" ht="13.95" customHeight="1" x14ac:dyDescent="0.3">
      <c r="B770" s="217" t="str">
        <f t="shared" si="1338"/>
        <v/>
      </c>
      <c r="C770" s="220"/>
      <c r="D770" s="223"/>
      <c r="E770" s="223"/>
      <c r="F770" s="128"/>
      <c r="G770" s="57" t="str" cm="1">
        <f t="array" ref="G770">IFERROR(INDEX(對照用!$B$1:$D$103,SMALL(IF(對照用!$B$1:$B$103=E768,ROW(對照用!$B$1:$B$103),"X"),MOD(ROW(),6)+1),3),"")</f>
        <v/>
      </c>
      <c r="H770" s="12"/>
      <c r="I770" s="228"/>
      <c r="J770" s="223"/>
      <c r="K770" s="231"/>
      <c r="L770" s="161"/>
      <c r="M770" s="142"/>
      <c r="N770" s="142" t="str">
        <f t="shared" ref="N770" si="1340">IF(L768="","",IF(L768="X","X",IF($E$2&lt;L768,"X
未達首次列計年度",IF($E$2&gt;M768,"X
已過審核範圍","V"))))</f>
        <v/>
      </c>
      <c r="O770" s="145"/>
      <c r="P770" s="110"/>
      <c r="Q770" s="214"/>
    </row>
    <row r="771" spans="2:17" ht="13.95" customHeight="1" x14ac:dyDescent="0.3">
      <c r="B771" s="217" t="str">
        <f t="shared" si="1338"/>
        <v/>
      </c>
      <c r="C771" s="220"/>
      <c r="D771" s="223"/>
      <c r="E771" s="223"/>
      <c r="F771" s="128"/>
      <c r="G771" s="57" t="str" cm="1">
        <f t="array" ref="G771">IFERROR(INDEX(對照用!$B$1:$D$103,SMALL(IF(對照用!$B$1:$B$103=E768,ROW(對照用!$B$1:$B$103),"X"),MOD(ROW(),6)+1),3),"")</f>
        <v/>
      </c>
      <c r="H771" s="12"/>
      <c r="I771" s="228"/>
      <c r="J771" s="223"/>
      <c r="K771" s="231"/>
      <c r="L771" s="161"/>
      <c r="M771" s="142"/>
      <c r="N771" s="142" t="str">
        <f t="shared" ref="N771" si="1341">IF(L768="","",IF(L768="X","X",IF($E$2&lt;L768,"X
未達首次列計年度",IF($E$2&gt;M768,"X
已過審核範圍","V"))))</f>
        <v/>
      </c>
      <c r="O771" s="145"/>
      <c r="P771" s="110"/>
      <c r="Q771" s="214"/>
    </row>
    <row r="772" spans="2:17" ht="13.95" customHeight="1" x14ac:dyDescent="0.3">
      <c r="B772" s="217" t="str">
        <f t="shared" si="1338"/>
        <v/>
      </c>
      <c r="C772" s="220"/>
      <c r="D772" s="223"/>
      <c r="E772" s="223"/>
      <c r="F772" s="128"/>
      <c r="G772" s="57" t="str" cm="1">
        <f t="array" ref="G772">IFERROR(INDEX(對照用!$B$1:$D$103,SMALL(IF(對照用!$B$1:$B$103=E768,ROW(對照用!$B$1:$B$103),"X"),MOD(ROW(),6)+1),3),"")</f>
        <v/>
      </c>
      <c r="H772" s="12"/>
      <c r="I772" s="228"/>
      <c r="J772" s="223"/>
      <c r="K772" s="231"/>
      <c r="L772" s="161"/>
      <c r="M772" s="142"/>
      <c r="N772" s="142" t="str">
        <f t="shared" ref="N772" si="1342">IF(L768="","",IF(L768="X","X",IF($E$2&lt;L768,"X
未達首次列計年度",IF($E$2&gt;M768,"X
已過審核範圍","V"))))</f>
        <v/>
      </c>
      <c r="O772" s="145"/>
      <c r="P772" s="110"/>
      <c r="Q772" s="214"/>
    </row>
    <row r="773" spans="2:17" ht="13.95" customHeight="1" thickBot="1" x14ac:dyDescent="0.35">
      <c r="B773" s="218" t="str">
        <f t="shared" si="1338"/>
        <v/>
      </c>
      <c r="C773" s="221"/>
      <c r="D773" s="224"/>
      <c r="E773" s="224"/>
      <c r="F773" s="226"/>
      <c r="G773" s="58" t="str" cm="1">
        <f t="array" ref="G773">IFERROR(INDEX(對照用!$B$1:$D$103,SMALL(IF(對照用!$B$1:$B$103=E768,ROW(對照用!$B$1:$B$103),"X"),MOD(ROW(),6)+1),3),"")</f>
        <v/>
      </c>
      <c r="H773" s="13"/>
      <c r="I773" s="229"/>
      <c r="J773" s="224"/>
      <c r="K773" s="232"/>
      <c r="L773" s="234"/>
      <c r="M773" s="208"/>
      <c r="N773" s="208" t="str">
        <f t="shared" ref="N773" si="1343">IF(L768="","",IF(L768="X","X",IF($E$2&lt;L768,"X
未達首次列計年度",IF($E$2&gt;M768,"X
已過審核範圍","V"))))</f>
        <v/>
      </c>
      <c r="O773" s="210"/>
      <c r="P773" s="212"/>
      <c r="Q773" s="215"/>
    </row>
    <row r="774" spans="2:17" ht="13.95" customHeight="1" x14ac:dyDescent="0.3">
      <c r="B774" s="216" t="str">
        <f t="shared" ref="B774" si="1344">IF(E774&lt;&gt;"",B768+1,"")</f>
        <v/>
      </c>
      <c r="C774" s="219" t="str">
        <f t="shared" ref="C774" si="1345">IF(D774&lt;&gt;"",IF(D774&lt;$E$2,"舊","當"),"")</f>
        <v/>
      </c>
      <c r="D774" s="222"/>
      <c r="E774" s="222"/>
      <c r="F774" s="225" t="str">
        <f>_xlfn.IFNA(VLOOKUP(E774,對照用!$B:$C,2,0)," ")</f>
        <v xml:space="preserve"> </v>
      </c>
      <c r="G774" s="56" t="str" cm="1">
        <f t="array" ref="G774">IFERROR(INDEX(對照用!$B$1:$D$103,SMALL(IF(對照用!$B$1:$B$103=E774,ROW(對照用!$B$1:$B$103),"X"),MOD(ROW(),6)+1),3),"")</f>
        <v/>
      </c>
      <c r="H774" s="11"/>
      <c r="I774" s="227"/>
      <c r="J774" s="222"/>
      <c r="K774" s="230"/>
      <c r="L774" s="233"/>
      <c r="M774" s="207" t="str">
        <f t="shared" ref="M774" si="1346">IF(L774="X","X",IF(L774&lt;&gt;0,L774+9,""))</f>
        <v/>
      </c>
      <c r="N774" s="207" t="str">
        <f t="shared" ref="N774" si="1347">IF(L774="","",IF(L774="X","X",IF($E$2&lt;L774,"X
未達首次列計年度",IF($E$2&gt;M774,"X
已過審核範圍","V"))))</f>
        <v/>
      </c>
      <c r="O774" s="209"/>
      <c r="P774" s="211" t="str">
        <f t="shared" ref="P774" si="1348">IF(N774="X
未達首次列計年度",0,IF(N774="X
已過審核範圍",0,IF(N774="X",0,IF(N774="","",IF(O774&lt;&gt;"",O774,I774)))))</f>
        <v/>
      </c>
      <c r="Q774" s="213"/>
    </row>
    <row r="775" spans="2:17" ht="13.95" customHeight="1" x14ac:dyDescent="0.3">
      <c r="B775" s="217" t="str">
        <f t="shared" ref="B775:B779" si="1349">B774</f>
        <v/>
      </c>
      <c r="C775" s="220"/>
      <c r="D775" s="223"/>
      <c r="E775" s="223"/>
      <c r="F775" s="128"/>
      <c r="G775" s="57" t="str" cm="1">
        <f t="array" ref="G775">IFERROR(INDEX(對照用!$B$1:$D$103,SMALL(IF(對照用!$B$1:$B$103=E774,ROW(對照用!$B$1:$B$103),"X"),MOD(ROW(),6)+1),3),"")</f>
        <v/>
      </c>
      <c r="H775" s="12"/>
      <c r="I775" s="228"/>
      <c r="J775" s="223"/>
      <c r="K775" s="231"/>
      <c r="L775" s="161"/>
      <c r="M775" s="142"/>
      <c r="N775" s="142" t="str">
        <f t="shared" ref="N775" si="1350">IF(L774="","",IF(L774="X","X",IF($E$2&lt;L774,"X
未達首次列計年度",IF($E$2&gt;M774,"X
已過審核範圍","V"))))</f>
        <v/>
      </c>
      <c r="O775" s="145"/>
      <c r="P775" s="110"/>
      <c r="Q775" s="214"/>
    </row>
    <row r="776" spans="2:17" ht="13.95" customHeight="1" x14ac:dyDescent="0.3">
      <c r="B776" s="217" t="str">
        <f t="shared" si="1349"/>
        <v/>
      </c>
      <c r="C776" s="220"/>
      <c r="D776" s="223"/>
      <c r="E776" s="223"/>
      <c r="F776" s="128"/>
      <c r="G776" s="57" t="str" cm="1">
        <f t="array" ref="G776">IFERROR(INDEX(對照用!$B$1:$D$103,SMALL(IF(對照用!$B$1:$B$103=E774,ROW(對照用!$B$1:$B$103),"X"),MOD(ROW(),6)+1),3),"")</f>
        <v/>
      </c>
      <c r="H776" s="12"/>
      <c r="I776" s="228"/>
      <c r="J776" s="223"/>
      <c r="K776" s="231"/>
      <c r="L776" s="161"/>
      <c r="M776" s="142"/>
      <c r="N776" s="142" t="str">
        <f t="shared" ref="N776" si="1351">IF(L774="","",IF(L774="X","X",IF($E$2&lt;L774,"X
未達首次列計年度",IF($E$2&gt;M774,"X
已過審核範圍","V"))))</f>
        <v/>
      </c>
      <c r="O776" s="145"/>
      <c r="P776" s="110"/>
      <c r="Q776" s="214"/>
    </row>
    <row r="777" spans="2:17" ht="13.95" customHeight="1" x14ac:dyDescent="0.3">
      <c r="B777" s="217" t="str">
        <f t="shared" si="1349"/>
        <v/>
      </c>
      <c r="C777" s="220"/>
      <c r="D777" s="223"/>
      <c r="E777" s="223"/>
      <c r="F777" s="128"/>
      <c r="G777" s="57" t="str" cm="1">
        <f t="array" ref="G777">IFERROR(INDEX(對照用!$B$1:$D$103,SMALL(IF(對照用!$B$1:$B$103=E774,ROW(對照用!$B$1:$B$103),"X"),MOD(ROW(),6)+1),3),"")</f>
        <v/>
      </c>
      <c r="H777" s="12"/>
      <c r="I777" s="228"/>
      <c r="J777" s="223"/>
      <c r="K777" s="231"/>
      <c r="L777" s="161"/>
      <c r="M777" s="142"/>
      <c r="N777" s="142" t="str">
        <f t="shared" ref="N777" si="1352">IF(L774="","",IF(L774="X","X",IF($E$2&lt;L774,"X
未達首次列計年度",IF($E$2&gt;M774,"X
已過審核範圍","V"))))</f>
        <v/>
      </c>
      <c r="O777" s="145"/>
      <c r="P777" s="110"/>
      <c r="Q777" s="214"/>
    </row>
    <row r="778" spans="2:17" ht="13.95" customHeight="1" x14ac:dyDescent="0.3">
      <c r="B778" s="217" t="str">
        <f t="shared" si="1349"/>
        <v/>
      </c>
      <c r="C778" s="220"/>
      <c r="D778" s="223"/>
      <c r="E778" s="223"/>
      <c r="F778" s="128"/>
      <c r="G778" s="57" t="str" cm="1">
        <f t="array" ref="G778">IFERROR(INDEX(對照用!$B$1:$D$103,SMALL(IF(對照用!$B$1:$B$103=E774,ROW(對照用!$B$1:$B$103),"X"),MOD(ROW(),6)+1),3),"")</f>
        <v/>
      </c>
      <c r="H778" s="12"/>
      <c r="I778" s="228"/>
      <c r="J778" s="223"/>
      <c r="K778" s="231"/>
      <c r="L778" s="161"/>
      <c r="M778" s="142"/>
      <c r="N778" s="142" t="str">
        <f t="shared" ref="N778" si="1353">IF(L774="","",IF(L774="X","X",IF($E$2&lt;L774,"X
未達首次列計年度",IF($E$2&gt;M774,"X
已過審核範圍","V"))))</f>
        <v/>
      </c>
      <c r="O778" s="145"/>
      <c r="P778" s="110"/>
      <c r="Q778" s="214"/>
    </row>
    <row r="779" spans="2:17" ht="13.95" customHeight="1" thickBot="1" x14ac:dyDescent="0.35">
      <c r="B779" s="218" t="str">
        <f t="shared" si="1349"/>
        <v/>
      </c>
      <c r="C779" s="221"/>
      <c r="D779" s="224"/>
      <c r="E779" s="224"/>
      <c r="F779" s="226"/>
      <c r="G779" s="58" t="str" cm="1">
        <f t="array" ref="G779">IFERROR(INDEX(對照用!$B$1:$D$103,SMALL(IF(對照用!$B$1:$B$103=E774,ROW(對照用!$B$1:$B$103),"X"),MOD(ROW(),6)+1),3),"")</f>
        <v/>
      </c>
      <c r="H779" s="13"/>
      <c r="I779" s="229"/>
      <c r="J779" s="224"/>
      <c r="K779" s="232"/>
      <c r="L779" s="234"/>
      <c r="M779" s="208"/>
      <c r="N779" s="208" t="str">
        <f t="shared" ref="N779" si="1354">IF(L774="","",IF(L774="X","X",IF($E$2&lt;L774,"X
未達首次列計年度",IF($E$2&gt;M774,"X
已過審核範圍","V"))))</f>
        <v/>
      </c>
      <c r="O779" s="210"/>
      <c r="P779" s="212"/>
      <c r="Q779" s="215"/>
    </row>
    <row r="780" spans="2:17" ht="13.95" customHeight="1" x14ac:dyDescent="0.3">
      <c r="B780" s="216" t="str">
        <f t="shared" ref="B780" si="1355">IF(E780&lt;&gt;"",B774+1,"")</f>
        <v/>
      </c>
      <c r="C780" s="219" t="str">
        <f t="shared" ref="C780" si="1356">IF(D780&lt;&gt;"",IF(D780&lt;$E$2,"舊","當"),"")</f>
        <v/>
      </c>
      <c r="D780" s="222"/>
      <c r="E780" s="222"/>
      <c r="F780" s="225" t="str">
        <f>_xlfn.IFNA(VLOOKUP(E780,對照用!$B:$C,2,0)," ")</f>
        <v xml:space="preserve"> </v>
      </c>
      <c r="G780" s="56" t="str" cm="1">
        <f t="array" ref="G780">IFERROR(INDEX(對照用!$B$1:$D$103,SMALL(IF(對照用!$B$1:$B$103=E780,ROW(對照用!$B$1:$B$103),"X"),MOD(ROW(),6)+1),3),"")</f>
        <v/>
      </c>
      <c r="H780" s="11"/>
      <c r="I780" s="227"/>
      <c r="J780" s="222"/>
      <c r="K780" s="230"/>
      <c r="L780" s="233"/>
      <c r="M780" s="207" t="str">
        <f t="shared" ref="M780" si="1357">IF(L780="X","X",IF(L780&lt;&gt;0,L780+9,""))</f>
        <v/>
      </c>
      <c r="N780" s="207" t="str">
        <f t="shared" ref="N780" si="1358">IF(L780="","",IF(L780="X","X",IF($E$2&lt;L780,"X
未達首次列計年度",IF($E$2&gt;M780,"X
已過審核範圍","V"))))</f>
        <v/>
      </c>
      <c r="O780" s="209"/>
      <c r="P780" s="211" t="str">
        <f t="shared" ref="P780" si="1359">IF(N780="X
未達首次列計年度",0,IF(N780="X
已過審核範圍",0,IF(N780="X",0,IF(N780="","",IF(O780&lt;&gt;"",O780,I780)))))</f>
        <v/>
      </c>
      <c r="Q780" s="213"/>
    </row>
    <row r="781" spans="2:17" ht="13.95" customHeight="1" x14ac:dyDescent="0.3">
      <c r="B781" s="217" t="str">
        <f t="shared" ref="B781:B785" si="1360">B780</f>
        <v/>
      </c>
      <c r="C781" s="220"/>
      <c r="D781" s="223"/>
      <c r="E781" s="223"/>
      <c r="F781" s="128"/>
      <c r="G781" s="57" t="str" cm="1">
        <f t="array" ref="G781">IFERROR(INDEX(對照用!$B$1:$D$103,SMALL(IF(對照用!$B$1:$B$103=E780,ROW(對照用!$B$1:$B$103),"X"),MOD(ROW(),6)+1),3),"")</f>
        <v/>
      </c>
      <c r="H781" s="12"/>
      <c r="I781" s="228"/>
      <c r="J781" s="223"/>
      <c r="K781" s="231"/>
      <c r="L781" s="161"/>
      <c r="M781" s="142"/>
      <c r="N781" s="142" t="str">
        <f t="shared" ref="N781" si="1361">IF(L780="","",IF(L780="X","X",IF($E$2&lt;L780,"X
未達首次列計年度",IF($E$2&gt;M780,"X
已過審核範圍","V"))))</f>
        <v/>
      </c>
      <c r="O781" s="145"/>
      <c r="P781" s="110"/>
      <c r="Q781" s="214"/>
    </row>
    <row r="782" spans="2:17" ht="13.95" customHeight="1" x14ac:dyDescent="0.3">
      <c r="B782" s="217" t="str">
        <f t="shared" si="1360"/>
        <v/>
      </c>
      <c r="C782" s="220"/>
      <c r="D782" s="223"/>
      <c r="E782" s="223"/>
      <c r="F782" s="128"/>
      <c r="G782" s="57" t="str" cm="1">
        <f t="array" ref="G782">IFERROR(INDEX(對照用!$B$1:$D$103,SMALL(IF(對照用!$B$1:$B$103=E780,ROW(對照用!$B$1:$B$103),"X"),MOD(ROW(),6)+1),3),"")</f>
        <v/>
      </c>
      <c r="H782" s="12"/>
      <c r="I782" s="228"/>
      <c r="J782" s="223"/>
      <c r="K782" s="231"/>
      <c r="L782" s="161"/>
      <c r="M782" s="142"/>
      <c r="N782" s="142" t="str">
        <f t="shared" ref="N782" si="1362">IF(L780="","",IF(L780="X","X",IF($E$2&lt;L780,"X
未達首次列計年度",IF($E$2&gt;M780,"X
已過審核範圍","V"))))</f>
        <v/>
      </c>
      <c r="O782" s="145"/>
      <c r="P782" s="110"/>
      <c r="Q782" s="214"/>
    </row>
    <row r="783" spans="2:17" ht="13.95" customHeight="1" x14ac:dyDescent="0.3">
      <c r="B783" s="217" t="str">
        <f t="shared" si="1360"/>
        <v/>
      </c>
      <c r="C783" s="220"/>
      <c r="D783" s="223"/>
      <c r="E783" s="223"/>
      <c r="F783" s="128"/>
      <c r="G783" s="57" t="str" cm="1">
        <f t="array" ref="G783">IFERROR(INDEX(對照用!$B$1:$D$103,SMALL(IF(對照用!$B$1:$B$103=E780,ROW(對照用!$B$1:$B$103),"X"),MOD(ROW(),6)+1),3),"")</f>
        <v/>
      </c>
      <c r="H783" s="12"/>
      <c r="I783" s="228"/>
      <c r="J783" s="223"/>
      <c r="K783" s="231"/>
      <c r="L783" s="161"/>
      <c r="M783" s="142"/>
      <c r="N783" s="142" t="str">
        <f t="shared" ref="N783" si="1363">IF(L780="","",IF(L780="X","X",IF($E$2&lt;L780,"X
未達首次列計年度",IF($E$2&gt;M780,"X
已過審核範圍","V"))))</f>
        <v/>
      </c>
      <c r="O783" s="145"/>
      <c r="P783" s="110"/>
      <c r="Q783" s="214"/>
    </row>
    <row r="784" spans="2:17" ht="13.95" customHeight="1" x14ac:dyDescent="0.3">
      <c r="B784" s="217" t="str">
        <f t="shared" si="1360"/>
        <v/>
      </c>
      <c r="C784" s="220"/>
      <c r="D784" s="223"/>
      <c r="E784" s="223"/>
      <c r="F784" s="128"/>
      <c r="G784" s="57" t="str" cm="1">
        <f t="array" ref="G784">IFERROR(INDEX(對照用!$B$1:$D$103,SMALL(IF(對照用!$B$1:$B$103=E780,ROW(對照用!$B$1:$B$103),"X"),MOD(ROW(),6)+1),3),"")</f>
        <v/>
      </c>
      <c r="H784" s="12"/>
      <c r="I784" s="228"/>
      <c r="J784" s="223"/>
      <c r="K784" s="231"/>
      <c r="L784" s="161"/>
      <c r="M784" s="142"/>
      <c r="N784" s="142" t="str">
        <f t="shared" ref="N784" si="1364">IF(L780="","",IF(L780="X","X",IF($E$2&lt;L780,"X
未達首次列計年度",IF($E$2&gt;M780,"X
已過審核範圍","V"))))</f>
        <v/>
      </c>
      <c r="O784" s="145"/>
      <c r="P784" s="110"/>
      <c r="Q784" s="214"/>
    </row>
    <row r="785" spans="2:17" ht="13.95" customHeight="1" thickBot="1" x14ac:dyDescent="0.35">
      <c r="B785" s="218" t="str">
        <f t="shared" si="1360"/>
        <v/>
      </c>
      <c r="C785" s="221"/>
      <c r="D785" s="224"/>
      <c r="E785" s="224"/>
      <c r="F785" s="226"/>
      <c r="G785" s="58" t="str" cm="1">
        <f t="array" ref="G785">IFERROR(INDEX(對照用!$B$1:$D$103,SMALL(IF(對照用!$B$1:$B$103=E780,ROW(對照用!$B$1:$B$103),"X"),MOD(ROW(),6)+1),3),"")</f>
        <v/>
      </c>
      <c r="H785" s="13"/>
      <c r="I785" s="229"/>
      <c r="J785" s="224"/>
      <c r="K785" s="232"/>
      <c r="L785" s="234"/>
      <c r="M785" s="208"/>
      <c r="N785" s="208" t="str">
        <f t="shared" ref="N785" si="1365">IF(L780="","",IF(L780="X","X",IF($E$2&lt;L780,"X
未達首次列計年度",IF($E$2&gt;M780,"X
已過審核範圍","V"))))</f>
        <v/>
      </c>
      <c r="O785" s="210"/>
      <c r="P785" s="212"/>
      <c r="Q785" s="215"/>
    </row>
    <row r="786" spans="2:17" ht="13.95" customHeight="1" x14ac:dyDescent="0.3">
      <c r="B786" s="216" t="str">
        <f t="shared" ref="B786" si="1366">IF(E786&lt;&gt;"",B780+1,"")</f>
        <v/>
      </c>
      <c r="C786" s="219" t="str">
        <f t="shared" ref="C786" si="1367">IF(D786&lt;&gt;"",IF(D786&lt;$E$2,"舊","當"),"")</f>
        <v/>
      </c>
      <c r="D786" s="222"/>
      <c r="E786" s="222"/>
      <c r="F786" s="225" t="str">
        <f>_xlfn.IFNA(VLOOKUP(E786,對照用!$B:$C,2,0)," ")</f>
        <v xml:space="preserve"> </v>
      </c>
      <c r="G786" s="56" t="str" cm="1">
        <f t="array" ref="G786">IFERROR(INDEX(對照用!$B$1:$D$103,SMALL(IF(對照用!$B$1:$B$103=E786,ROW(對照用!$B$1:$B$103),"X"),MOD(ROW(),6)+1),3),"")</f>
        <v/>
      </c>
      <c r="H786" s="11"/>
      <c r="I786" s="227"/>
      <c r="J786" s="222"/>
      <c r="K786" s="230"/>
      <c r="L786" s="233"/>
      <c r="M786" s="207" t="str">
        <f t="shared" ref="M786" si="1368">IF(L786="X","X",IF(L786&lt;&gt;0,L786+9,""))</f>
        <v/>
      </c>
      <c r="N786" s="207" t="str">
        <f t="shared" ref="N786" si="1369">IF(L786="","",IF(L786="X","X",IF($E$2&lt;L786,"X
未達首次列計年度",IF($E$2&gt;M786,"X
已過審核範圍","V"))))</f>
        <v/>
      </c>
      <c r="O786" s="209"/>
      <c r="P786" s="211" t="str">
        <f t="shared" ref="P786" si="1370">IF(N786="X
未達首次列計年度",0,IF(N786="X
已過審核範圍",0,IF(N786="X",0,IF(N786="","",IF(O786&lt;&gt;"",O786,I786)))))</f>
        <v/>
      </c>
      <c r="Q786" s="213"/>
    </row>
    <row r="787" spans="2:17" ht="13.95" customHeight="1" x14ac:dyDescent="0.3">
      <c r="B787" s="217" t="str">
        <f t="shared" ref="B787:B791" si="1371">B786</f>
        <v/>
      </c>
      <c r="C787" s="220"/>
      <c r="D787" s="223"/>
      <c r="E787" s="223"/>
      <c r="F787" s="128"/>
      <c r="G787" s="57" t="str" cm="1">
        <f t="array" ref="G787">IFERROR(INDEX(對照用!$B$1:$D$103,SMALL(IF(對照用!$B$1:$B$103=E786,ROW(對照用!$B$1:$B$103),"X"),MOD(ROW(),6)+1),3),"")</f>
        <v/>
      </c>
      <c r="H787" s="12"/>
      <c r="I787" s="228"/>
      <c r="J787" s="223"/>
      <c r="K787" s="231"/>
      <c r="L787" s="161"/>
      <c r="M787" s="142"/>
      <c r="N787" s="142" t="str">
        <f t="shared" ref="N787" si="1372">IF(L786="","",IF(L786="X","X",IF($E$2&lt;L786,"X
未達首次列計年度",IF($E$2&gt;M786,"X
已過審核範圍","V"))))</f>
        <v/>
      </c>
      <c r="O787" s="145"/>
      <c r="P787" s="110"/>
      <c r="Q787" s="214"/>
    </row>
    <row r="788" spans="2:17" ht="13.95" customHeight="1" x14ac:dyDescent="0.3">
      <c r="B788" s="217" t="str">
        <f t="shared" si="1371"/>
        <v/>
      </c>
      <c r="C788" s="220"/>
      <c r="D788" s="223"/>
      <c r="E788" s="223"/>
      <c r="F788" s="128"/>
      <c r="G788" s="57" t="str" cm="1">
        <f t="array" ref="G788">IFERROR(INDEX(對照用!$B$1:$D$103,SMALL(IF(對照用!$B$1:$B$103=E786,ROW(對照用!$B$1:$B$103),"X"),MOD(ROW(),6)+1),3),"")</f>
        <v/>
      </c>
      <c r="H788" s="12"/>
      <c r="I788" s="228"/>
      <c r="J788" s="223"/>
      <c r="K788" s="231"/>
      <c r="L788" s="161"/>
      <c r="M788" s="142"/>
      <c r="N788" s="142" t="str">
        <f t="shared" ref="N788" si="1373">IF(L786="","",IF(L786="X","X",IF($E$2&lt;L786,"X
未達首次列計年度",IF($E$2&gt;M786,"X
已過審核範圍","V"))))</f>
        <v/>
      </c>
      <c r="O788" s="145"/>
      <c r="P788" s="110"/>
      <c r="Q788" s="214"/>
    </row>
    <row r="789" spans="2:17" ht="13.95" customHeight="1" x14ac:dyDescent="0.3">
      <c r="B789" s="217" t="str">
        <f t="shared" si="1371"/>
        <v/>
      </c>
      <c r="C789" s="220"/>
      <c r="D789" s="223"/>
      <c r="E789" s="223"/>
      <c r="F789" s="128"/>
      <c r="G789" s="57" t="str" cm="1">
        <f t="array" ref="G789">IFERROR(INDEX(對照用!$B$1:$D$103,SMALL(IF(對照用!$B$1:$B$103=E786,ROW(對照用!$B$1:$B$103),"X"),MOD(ROW(),6)+1),3),"")</f>
        <v/>
      </c>
      <c r="H789" s="12"/>
      <c r="I789" s="228"/>
      <c r="J789" s="223"/>
      <c r="K789" s="231"/>
      <c r="L789" s="161"/>
      <c r="M789" s="142"/>
      <c r="N789" s="142" t="str">
        <f t="shared" ref="N789" si="1374">IF(L786="","",IF(L786="X","X",IF($E$2&lt;L786,"X
未達首次列計年度",IF($E$2&gt;M786,"X
已過審核範圍","V"))))</f>
        <v/>
      </c>
      <c r="O789" s="145"/>
      <c r="P789" s="110"/>
      <c r="Q789" s="214"/>
    </row>
    <row r="790" spans="2:17" ht="13.95" customHeight="1" x14ac:dyDescent="0.3">
      <c r="B790" s="217" t="str">
        <f t="shared" si="1371"/>
        <v/>
      </c>
      <c r="C790" s="220"/>
      <c r="D790" s="223"/>
      <c r="E790" s="223"/>
      <c r="F790" s="128"/>
      <c r="G790" s="57" t="str" cm="1">
        <f t="array" ref="G790">IFERROR(INDEX(對照用!$B$1:$D$103,SMALL(IF(對照用!$B$1:$B$103=E786,ROW(對照用!$B$1:$B$103),"X"),MOD(ROW(),6)+1),3),"")</f>
        <v/>
      </c>
      <c r="H790" s="12"/>
      <c r="I790" s="228"/>
      <c r="J790" s="223"/>
      <c r="K790" s="231"/>
      <c r="L790" s="161"/>
      <c r="M790" s="142"/>
      <c r="N790" s="142" t="str">
        <f t="shared" ref="N790" si="1375">IF(L786="","",IF(L786="X","X",IF($E$2&lt;L786,"X
未達首次列計年度",IF($E$2&gt;M786,"X
已過審核範圍","V"))))</f>
        <v/>
      </c>
      <c r="O790" s="145"/>
      <c r="P790" s="110"/>
      <c r="Q790" s="214"/>
    </row>
    <row r="791" spans="2:17" ht="13.95" customHeight="1" thickBot="1" x14ac:dyDescent="0.35">
      <c r="B791" s="218" t="str">
        <f t="shared" si="1371"/>
        <v/>
      </c>
      <c r="C791" s="221"/>
      <c r="D791" s="224"/>
      <c r="E791" s="224"/>
      <c r="F791" s="226"/>
      <c r="G791" s="58" t="str" cm="1">
        <f t="array" ref="G791">IFERROR(INDEX(對照用!$B$1:$D$103,SMALL(IF(對照用!$B$1:$B$103=E786,ROW(對照用!$B$1:$B$103),"X"),MOD(ROW(),6)+1),3),"")</f>
        <v/>
      </c>
      <c r="H791" s="13"/>
      <c r="I791" s="229"/>
      <c r="J791" s="224"/>
      <c r="K791" s="232"/>
      <c r="L791" s="234"/>
      <c r="M791" s="208"/>
      <c r="N791" s="208" t="str">
        <f t="shared" ref="N791" si="1376">IF(L786="","",IF(L786="X","X",IF($E$2&lt;L786,"X
未達首次列計年度",IF($E$2&gt;M786,"X
已過審核範圍","V"))))</f>
        <v/>
      </c>
      <c r="O791" s="210"/>
      <c r="P791" s="212"/>
      <c r="Q791" s="215"/>
    </row>
    <row r="792" spans="2:17" ht="13.95" customHeight="1" x14ac:dyDescent="0.3">
      <c r="B792" s="216" t="str">
        <f t="shared" ref="B792" si="1377">IF(E792&lt;&gt;"",B786+1,"")</f>
        <v/>
      </c>
      <c r="C792" s="219" t="str">
        <f t="shared" ref="C792" si="1378">IF(D792&lt;&gt;"",IF(D792&lt;$E$2,"舊","當"),"")</f>
        <v/>
      </c>
      <c r="D792" s="222"/>
      <c r="E792" s="222"/>
      <c r="F792" s="225" t="str">
        <f>_xlfn.IFNA(VLOOKUP(E792,對照用!$B:$C,2,0)," ")</f>
        <v xml:space="preserve"> </v>
      </c>
      <c r="G792" s="56" t="str" cm="1">
        <f t="array" ref="G792">IFERROR(INDEX(對照用!$B$1:$D$103,SMALL(IF(對照用!$B$1:$B$103=E792,ROW(對照用!$B$1:$B$103),"X"),MOD(ROW(),6)+1),3),"")</f>
        <v/>
      </c>
      <c r="H792" s="11"/>
      <c r="I792" s="227"/>
      <c r="J792" s="222"/>
      <c r="K792" s="230"/>
      <c r="L792" s="233"/>
      <c r="M792" s="207" t="str">
        <f t="shared" ref="M792" si="1379">IF(L792="X","X",IF(L792&lt;&gt;0,L792+9,""))</f>
        <v/>
      </c>
      <c r="N792" s="207" t="str">
        <f t="shared" ref="N792" si="1380">IF(L792="","",IF(L792="X","X",IF($E$2&lt;L792,"X
未達首次列計年度",IF($E$2&gt;M792,"X
已過審核範圍","V"))))</f>
        <v/>
      </c>
      <c r="O792" s="209"/>
      <c r="P792" s="211" t="str">
        <f t="shared" ref="P792" si="1381">IF(N792="X
未達首次列計年度",0,IF(N792="X
已過審核範圍",0,IF(N792="X",0,IF(N792="","",IF(O792&lt;&gt;"",O792,I792)))))</f>
        <v/>
      </c>
      <c r="Q792" s="213"/>
    </row>
    <row r="793" spans="2:17" ht="13.95" customHeight="1" x14ac:dyDescent="0.3">
      <c r="B793" s="217" t="str">
        <f t="shared" ref="B793:B797" si="1382">B792</f>
        <v/>
      </c>
      <c r="C793" s="220"/>
      <c r="D793" s="223"/>
      <c r="E793" s="223"/>
      <c r="F793" s="128"/>
      <c r="G793" s="57" t="str" cm="1">
        <f t="array" ref="G793">IFERROR(INDEX(對照用!$B$1:$D$103,SMALL(IF(對照用!$B$1:$B$103=E792,ROW(對照用!$B$1:$B$103),"X"),MOD(ROW(),6)+1),3),"")</f>
        <v/>
      </c>
      <c r="H793" s="12"/>
      <c r="I793" s="228"/>
      <c r="J793" s="223"/>
      <c r="K793" s="231"/>
      <c r="L793" s="161"/>
      <c r="M793" s="142"/>
      <c r="N793" s="142" t="str">
        <f t="shared" ref="N793" si="1383">IF(L792="","",IF(L792="X","X",IF($E$2&lt;L792,"X
未達首次列計年度",IF($E$2&gt;M792,"X
已過審核範圍","V"))))</f>
        <v/>
      </c>
      <c r="O793" s="145"/>
      <c r="P793" s="110"/>
      <c r="Q793" s="214"/>
    </row>
    <row r="794" spans="2:17" ht="13.95" customHeight="1" x14ac:dyDescent="0.3">
      <c r="B794" s="217" t="str">
        <f t="shared" si="1382"/>
        <v/>
      </c>
      <c r="C794" s="220"/>
      <c r="D794" s="223"/>
      <c r="E794" s="223"/>
      <c r="F794" s="128"/>
      <c r="G794" s="57" t="str" cm="1">
        <f t="array" ref="G794">IFERROR(INDEX(對照用!$B$1:$D$103,SMALL(IF(對照用!$B$1:$B$103=E792,ROW(對照用!$B$1:$B$103),"X"),MOD(ROW(),6)+1),3),"")</f>
        <v/>
      </c>
      <c r="H794" s="12"/>
      <c r="I794" s="228"/>
      <c r="J794" s="223"/>
      <c r="K794" s="231"/>
      <c r="L794" s="161"/>
      <c r="M794" s="142"/>
      <c r="N794" s="142" t="str">
        <f t="shared" ref="N794" si="1384">IF(L792="","",IF(L792="X","X",IF($E$2&lt;L792,"X
未達首次列計年度",IF($E$2&gt;M792,"X
已過審核範圍","V"))))</f>
        <v/>
      </c>
      <c r="O794" s="145"/>
      <c r="P794" s="110"/>
      <c r="Q794" s="214"/>
    </row>
    <row r="795" spans="2:17" ht="13.95" customHeight="1" x14ac:dyDescent="0.3">
      <c r="B795" s="217" t="str">
        <f t="shared" si="1382"/>
        <v/>
      </c>
      <c r="C795" s="220"/>
      <c r="D795" s="223"/>
      <c r="E795" s="223"/>
      <c r="F795" s="128"/>
      <c r="G795" s="57" t="str" cm="1">
        <f t="array" ref="G795">IFERROR(INDEX(對照用!$B$1:$D$103,SMALL(IF(對照用!$B$1:$B$103=E792,ROW(對照用!$B$1:$B$103),"X"),MOD(ROW(),6)+1),3),"")</f>
        <v/>
      </c>
      <c r="H795" s="12"/>
      <c r="I795" s="228"/>
      <c r="J795" s="223"/>
      <c r="K795" s="231"/>
      <c r="L795" s="161"/>
      <c r="M795" s="142"/>
      <c r="N795" s="142" t="str">
        <f t="shared" ref="N795" si="1385">IF(L792="","",IF(L792="X","X",IF($E$2&lt;L792,"X
未達首次列計年度",IF($E$2&gt;M792,"X
已過審核範圍","V"))))</f>
        <v/>
      </c>
      <c r="O795" s="145"/>
      <c r="P795" s="110"/>
      <c r="Q795" s="214"/>
    </row>
    <row r="796" spans="2:17" ht="13.95" customHeight="1" x14ac:dyDescent="0.3">
      <c r="B796" s="217" t="str">
        <f t="shared" si="1382"/>
        <v/>
      </c>
      <c r="C796" s="220"/>
      <c r="D796" s="223"/>
      <c r="E796" s="223"/>
      <c r="F796" s="128"/>
      <c r="G796" s="57" t="str" cm="1">
        <f t="array" ref="G796">IFERROR(INDEX(對照用!$B$1:$D$103,SMALL(IF(對照用!$B$1:$B$103=E792,ROW(對照用!$B$1:$B$103),"X"),MOD(ROW(),6)+1),3),"")</f>
        <v/>
      </c>
      <c r="H796" s="12"/>
      <c r="I796" s="228"/>
      <c r="J796" s="223"/>
      <c r="K796" s="231"/>
      <c r="L796" s="161"/>
      <c r="M796" s="142"/>
      <c r="N796" s="142" t="str">
        <f t="shared" ref="N796" si="1386">IF(L792="","",IF(L792="X","X",IF($E$2&lt;L792,"X
未達首次列計年度",IF($E$2&gt;M792,"X
已過審核範圍","V"))))</f>
        <v/>
      </c>
      <c r="O796" s="145"/>
      <c r="P796" s="110"/>
      <c r="Q796" s="214"/>
    </row>
    <row r="797" spans="2:17" ht="13.95" customHeight="1" thickBot="1" x14ac:dyDescent="0.35">
      <c r="B797" s="218" t="str">
        <f t="shared" si="1382"/>
        <v/>
      </c>
      <c r="C797" s="221"/>
      <c r="D797" s="224"/>
      <c r="E797" s="224"/>
      <c r="F797" s="226"/>
      <c r="G797" s="58" t="str" cm="1">
        <f t="array" ref="G797">IFERROR(INDEX(對照用!$B$1:$D$103,SMALL(IF(對照用!$B$1:$B$103=E792,ROW(對照用!$B$1:$B$103),"X"),MOD(ROW(),6)+1),3),"")</f>
        <v/>
      </c>
      <c r="H797" s="13"/>
      <c r="I797" s="229"/>
      <c r="J797" s="224"/>
      <c r="K797" s="232"/>
      <c r="L797" s="234"/>
      <c r="M797" s="208"/>
      <c r="N797" s="208" t="str">
        <f t="shared" ref="N797" si="1387">IF(L792="","",IF(L792="X","X",IF($E$2&lt;L792,"X
未達首次列計年度",IF($E$2&gt;M792,"X
已過審核範圍","V"))))</f>
        <v/>
      </c>
      <c r="O797" s="210"/>
      <c r="P797" s="212"/>
      <c r="Q797" s="215"/>
    </row>
    <row r="798" spans="2:17" ht="13.95" customHeight="1" x14ac:dyDescent="0.3">
      <c r="B798" s="216" t="str">
        <f t="shared" ref="B798" si="1388">IF(E798&lt;&gt;"",B792+1,"")</f>
        <v/>
      </c>
      <c r="C798" s="219" t="str">
        <f t="shared" ref="C798" si="1389">IF(D798&lt;&gt;"",IF(D798&lt;$E$2,"舊","當"),"")</f>
        <v/>
      </c>
      <c r="D798" s="222"/>
      <c r="E798" s="222"/>
      <c r="F798" s="225" t="str">
        <f>_xlfn.IFNA(VLOOKUP(E798,對照用!$B:$C,2,0)," ")</f>
        <v xml:space="preserve"> </v>
      </c>
      <c r="G798" s="56" t="str" cm="1">
        <f t="array" ref="G798">IFERROR(INDEX(對照用!$B$1:$D$103,SMALL(IF(對照用!$B$1:$B$103=E798,ROW(對照用!$B$1:$B$103),"X"),MOD(ROW(),6)+1),3),"")</f>
        <v/>
      </c>
      <c r="H798" s="11"/>
      <c r="I798" s="227"/>
      <c r="J798" s="222"/>
      <c r="K798" s="230"/>
      <c r="L798" s="233"/>
      <c r="M798" s="207" t="str">
        <f t="shared" ref="M798" si="1390">IF(L798="X","X",IF(L798&lt;&gt;0,L798+9,""))</f>
        <v/>
      </c>
      <c r="N798" s="207" t="str">
        <f t="shared" ref="N798" si="1391">IF(L798="","",IF(L798="X","X",IF($E$2&lt;L798,"X
未達首次列計年度",IF($E$2&gt;M798,"X
已過審核範圍","V"))))</f>
        <v/>
      </c>
      <c r="O798" s="209"/>
      <c r="P798" s="211" t="str">
        <f t="shared" ref="P798" si="1392">IF(N798="X
未達首次列計年度",0,IF(N798="X
已過審核範圍",0,IF(N798="X",0,IF(N798="","",IF(O798&lt;&gt;"",O798,I798)))))</f>
        <v/>
      </c>
      <c r="Q798" s="213"/>
    </row>
    <row r="799" spans="2:17" ht="13.95" customHeight="1" x14ac:dyDescent="0.3">
      <c r="B799" s="217" t="str">
        <f t="shared" ref="B799:B803" si="1393">B798</f>
        <v/>
      </c>
      <c r="C799" s="220"/>
      <c r="D799" s="223"/>
      <c r="E799" s="223"/>
      <c r="F799" s="128"/>
      <c r="G799" s="57" t="str" cm="1">
        <f t="array" ref="G799">IFERROR(INDEX(對照用!$B$1:$D$103,SMALL(IF(對照用!$B$1:$B$103=E798,ROW(對照用!$B$1:$B$103),"X"),MOD(ROW(),6)+1),3),"")</f>
        <v/>
      </c>
      <c r="H799" s="12"/>
      <c r="I799" s="228"/>
      <c r="J799" s="223"/>
      <c r="K799" s="231"/>
      <c r="L799" s="161"/>
      <c r="M799" s="142"/>
      <c r="N799" s="142" t="str">
        <f t="shared" ref="N799" si="1394">IF(L798="","",IF(L798="X","X",IF($E$2&lt;L798,"X
未達首次列計年度",IF($E$2&gt;M798,"X
已過審核範圍","V"))))</f>
        <v/>
      </c>
      <c r="O799" s="145"/>
      <c r="P799" s="110"/>
      <c r="Q799" s="214"/>
    </row>
    <row r="800" spans="2:17" ht="13.95" customHeight="1" x14ac:dyDescent="0.3">
      <c r="B800" s="217" t="str">
        <f t="shared" si="1393"/>
        <v/>
      </c>
      <c r="C800" s="220"/>
      <c r="D800" s="223"/>
      <c r="E800" s="223"/>
      <c r="F800" s="128"/>
      <c r="G800" s="57" t="str" cm="1">
        <f t="array" ref="G800">IFERROR(INDEX(對照用!$B$1:$D$103,SMALL(IF(對照用!$B$1:$B$103=E798,ROW(對照用!$B$1:$B$103),"X"),MOD(ROW(),6)+1),3),"")</f>
        <v/>
      </c>
      <c r="H800" s="12"/>
      <c r="I800" s="228"/>
      <c r="J800" s="223"/>
      <c r="K800" s="231"/>
      <c r="L800" s="161"/>
      <c r="M800" s="142"/>
      <c r="N800" s="142" t="str">
        <f t="shared" ref="N800" si="1395">IF(L798="","",IF(L798="X","X",IF($E$2&lt;L798,"X
未達首次列計年度",IF($E$2&gt;M798,"X
已過審核範圍","V"))))</f>
        <v/>
      </c>
      <c r="O800" s="145"/>
      <c r="P800" s="110"/>
      <c r="Q800" s="214"/>
    </row>
    <row r="801" spans="2:17" ht="13.95" customHeight="1" x14ac:dyDescent="0.3">
      <c r="B801" s="217" t="str">
        <f t="shared" si="1393"/>
        <v/>
      </c>
      <c r="C801" s="220"/>
      <c r="D801" s="223"/>
      <c r="E801" s="223"/>
      <c r="F801" s="128"/>
      <c r="G801" s="57" t="str" cm="1">
        <f t="array" ref="G801">IFERROR(INDEX(對照用!$B$1:$D$103,SMALL(IF(對照用!$B$1:$B$103=E798,ROW(對照用!$B$1:$B$103),"X"),MOD(ROW(),6)+1),3),"")</f>
        <v/>
      </c>
      <c r="H801" s="12"/>
      <c r="I801" s="228"/>
      <c r="J801" s="223"/>
      <c r="K801" s="231"/>
      <c r="L801" s="161"/>
      <c r="M801" s="142"/>
      <c r="N801" s="142" t="str">
        <f t="shared" ref="N801" si="1396">IF(L798="","",IF(L798="X","X",IF($E$2&lt;L798,"X
未達首次列計年度",IF($E$2&gt;M798,"X
已過審核範圍","V"))))</f>
        <v/>
      </c>
      <c r="O801" s="145"/>
      <c r="P801" s="110"/>
      <c r="Q801" s="214"/>
    </row>
    <row r="802" spans="2:17" ht="13.95" customHeight="1" x14ac:dyDescent="0.3">
      <c r="B802" s="217" t="str">
        <f t="shared" si="1393"/>
        <v/>
      </c>
      <c r="C802" s="220"/>
      <c r="D802" s="223"/>
      <c r="E802" s="223"/>
      <c r="F802" s="128"/>
      <c r="G802" s="57" t="str" cm="1">
        <f t="array" ref="G802">IFERROR(INDEX(對照用!$B$1:$D$103,SMALL(IF(對照用!$B$1:$B$103=E798,ROW(對照用!$B$1:$B$103),"X"),MOD(ROW(),6)+1),3),"")</f>
        <v/>
      </c>
      <c r="H802" s="12"/>
      <c r="I802" s="228"/>
      <c r="J802" s="223"/>
      <c r="K802" s="231"/>
      <c r="L802" s="161"/>
      <c r="M802" s="142"/>
      <c r="N802" s="142" t="str">
        <f t="shared" ref="N802" si="1397">IF(L798="","",IF(L798="X","X",IF($E$2&lt;L798,"X
未達首次列計年度",IF($E$2&gt;M798,"X
已過審核範圍","V"))))</f>
        <v/>
      </c>
      <c r="O802" s="145"/>
      <c r="P802" s="110"/>
      <c r="Q802" s="214"/>
    </row>
    <row r="803" spans="2:17" ht="13.95" customHeight="1" thickBot="1" x14ac:dyDescent="0.35">
      <c r="B803" s="218" t="str">
        <f t="shared" si="1393"/>
        <v/>
      </c>
      <c r="C803" s="221"/>
      <c r="D803" s="224"/>
      <c r="E803" s="224"/>
      <c r="F803" s="226"/>
      <c r="G803" s="58" t="str" cm="1">
        <f t="array" ref="G803">IFERROR(INDEX(對照用!$B$1:$D$103,SMALL(IF(對照用!$B$1:$B$103=E798,ROW(對照用!$B$1:$B$103),"X"),MOD(ROW(),6)+1),3),"")</f>
        <v/>
      </c>
      <c r="H803" s="13"/>
      <c r="I803" s="229"/>
      <c r="J803" s="224"/>
      <c r="K803" s="232"/>
      <c r="L803" s="234"/>
      <c r="M803" s="208"/>
      <c r="N803" s="208" t="str">
        <f t="shared" ref="N803" si="1398">IF(L798="","",IF(L798="X","X",IF($E$2&lt;L798,"X
未達首次列計年度",IF($E$2&gt;M798,"X
已過審核範圍","V"))))</f>
        <v/>
      </c>
      <c r="O803" s="210"/>
      <c r="P803" s="212"/>
      <c r="Q803" s="215"/>
    </row>
    <row r="804" spans="2:17" ht="13.95" customHeight="1" x14ac:dyDescent="0.3">
      <c r="B804" s="216" t="str">
        <f t="shared" ref="B804" si="1399">IF(E804&lt;&gt;"",B798+1,"")</f>
        <v/>
      </c>
      <c r="C804" s="219" t="str">
        <f t="shared" ref="C804" si="1400">IF(D804&lt;&gt;"",IF(D804&lt;$E$2,"舊","當"),"")</f>
        <v/>
      </c>
      <c r="D804" s="222"/>
      <c r="E804" s="222"/>
      <c r="F804" s="225" t="str">
        <f>_xlfn.IFNA(VLOOKUP(E804,對照用!$B:$C,2,0)," ")</f>
        <v xml:space="preserve"> </v>
      </c>
      <c r="G804" s="56" t="str" cm="1">
        <f t="array" ref="G804">IFERROR(INDEX(對照用!$B$1:$D$103,SMALL(IF(對照用!$B$1:$B$103=E804,ROW(對照用!$B$1:$B$103),"X"),MOD(ROW(),6)+1),3),"")</f>
        <v/>
      </c>
      <c r="H804" s="11"/>
      <c r="I804" s="227"/>
      <c r="J804" s="222"/>
      <c r="K804" s="230"/>
      <c r="L804" s="233"/>
      <c r="M804" s="207" t="str">
        <f t="shared" ref="M804" si="1401">IF(L804="X","X",IF(L804&lt;&gt;0,L804+9,""))</f>
        <v/>
      </c>
      <c r="N804" s="207" t="str">
        <f t="shared" ref="N804" si="1402">IF(L804="","",IF(L804="X","X",IF($E$2&lt;L804,"X
未達首次列計年度",IF($E$2&gt;M804,"X
已過審核範圍","V"))))</f>
        <v/>
      </c>
      <c r="O804" s="209"/>
      <c r="P804" s="211" t="str">
        <f t="shared" ref="P804" si="1403">IF(N804="X
未達首次列計年度",0,IF(N804="X
已過審核範圍",0,IF(N804="X",0,IF(N804="","",IF(O804&lt;&gt;"",O804,I804)))))</f>
        <v/>
      </c>
      <c r="Q804" s="213"/>
    </row>
    <row r="805" spans="2:17" ht="13.95" customHeight="1" x14ac:dyDescent="0.3">
      <c r="B805" s="217" t="str">
        <f t="shared" ref="B805:B809" si="1404">B804</f>
        <v/>
      </c>
      <c r="C805" s="220"/>
      <c r="D805" s="223"/>
      <c r="E805" s="223"/>
      <c r="F805" s="128"/>
      <c r="G805" s="57" t="str" cm="1">
        <f t="array" ref="G805">IFERROR(INDEX(對照用!$B$1:$D$103,SMALL(IF(對照用!$B$1:$B$103=E804,ROW(對照用!$B$1:$B$103),"X"),MOD(ROW(),6)+1),3),"")</f>
        <v/>
      </c>
      <c r="H805" s="12"/>
      <c r="I805" s="228"/>
      <c r="J805" s="223"/>
      <c r="K805" s="231"/>
      <c r="L805" s="161"/>
      <c r="M805" s="142"/>
      <c r="N805" s="142" t="str">
        <f t="shared" ref="N805" si="1405">IF(L804="","",IF(L804="X","X",IF($E$2&lt;L804,"X
未達首次列計年度",IF($E$2&gt;M804,"X
已過審核範圍","V"))))</f>
        <v/>
      </c>
      <c r="O805" s="145"/>
      <c r="P805" s="110"/>
      <c r="Q805" s="214"/>
    </row>
    <row r="806" spans="2:17" ht="13.95" customHeight="1" x14ac:dyDescent="0.3">
      <c r="B806" s="217" t="str">
        <f t="shared" si="1404"/>
        <v/>
      </c>
      <c r="C806" s="220"/>
      <c r="D806" s="223"/>
      <c r="E806" s="223"/>
      <c r="F806" s="128"/>
      <c r="G806" s="57" t="str" cm="1">
        <f t="array" ref="G806">IFERROR(INDEX(對照用!$B$1:$D$103,SMALL(IF(對照用!$B$1:$B$103=E804,ROW(對照用!$B$1:$B$103),"X"),MOD(ROW(),6)+1),3),"")</f>
        <v/>
      </c>
      <c r="H806" s="12"/>
      <c r="I806" s="228"/>
      <c r="J806" s="223"/>
      <c r="K806" s="231"/>
      <c r="L806" s="161"/>
      <c r="M806" s="142"/>
      <c r="N806" s="142" t="str">
        <f t="shared" ref="N806" si="1406">IF(L804="","",IF(L804="X","X",IF($E$2&lt;L804,"X
未達首次列計年度",IF($E$2&gt;M804,"X
已過審核範圍","V"))))</f>
        <v/>
      </c>
      <c r="O806" s="145"/>
      <c r="P806" s="110"/>
      <c r="Q806" s="214"/>
    </row>
    <row r="807" spans="2:17" ht="13.95" customHeight="1" x14ac:dyDescent="0.3">
      <c r="B807" s="217" t="str">
        <f t="shared" si="1404"/>
        <v/>
      </c>
      <c r="C807" s="220"/>
      <c r="D807" s="223"/>
      <c r="E807" s="223"/>
      <c r="F807" s="128"/>
      <c r="G807" s="57" t="str" cm="1">
        <f t="array" ref="G807">IFERROR(INDEX(對照用!$B$1:$D$103,SMALL(IF(對照用!$B$1:$B$103=E804,ROW(對照用!$B$1:$B$103),"X"),MOD(ROW(),6)+1),3),"")</f>
        <v/>
      </c>
      <c r="H807" s="12"/>
      <c r="I807" s="228"/>
      <c r="J807" s="223"/>
      <c r="K807" s="231"/>
      <c r="L807" s="161"/>
      <c r="M807" s="142"/>
      <c r="N807" s="142" t="str">
        <f t="shared" ref="N807" si="1407">IF(L804="","",IF(L804="X","X",IF($E$2&lt;L804,"X
未達首次列計年度",IF($E$2&gt;M804,"X
已過審核範圍","V"))))</f>
        <v/>
      </c>
      <c r="O807" s="145"/>
      <c r="P807" s="110"/>
      <c r="Q807" s="214"/>
    </row>
    <row r="808" spans="2:17" ht="13.95" customHeight="1" x14ac:dyDescent="0.3">
      <c r="B808" s="217" t="str">
        <f t="shared" si="1404"/>
        <v/>
      </c>
      <c r="C808" s="220"/>
      <c r="D808" s="223"/>
      <c r="E808" s="223"/>
      <c r="F808" s="128"/>
      <c r="G808" s="57" t="str" cm="1">
        <f t="array" ref="G808">IFERROR(INDEX(對照用!$B$1:$D$103,SMALL(IF(對照用!$B$1:$B$103=E804,ROW(對照用!$B$1:$B$103),"X"),MOD(ROW(),6)+1),3),"")</f>
        <v/>
      </c>
      <c r="H808" s="12"/>
      <c r="I808" s="228"/>
      <c r="J808" s="223"/>
      <c r="K808" s="231"/>
      <c r="L808" s="161"/>
      <c r="M808" s="142"/>
      <c r="N808" s="142" t="str">
        <f t="shared" ref="N808" si="1408">IF(L804="","",IF(L804="X","X",IF($E$2&lt;L804,"X
未達首次列計年度",IF($E$2&gt;M804,"X
已過審核範圍","V"))))</f>
        <v/>
      </c>
      <c r="O808" s="145"/>
      <c r="P808" s="110"/>
      <c r="Q808" s="214"/>
    </row>
    <row r="809" spans="2:17" ht="13.95" customHeight="1" thickBot="1" x14ac:dyDescent="0.35">
      <c r="B809" s="218" t="str">
        <f t="shared" si="1404"/>
        <v/>
      </c>
      <c r="C809" s="221"/>
      <c r="D809" s="224"/>
      <c r="E809" s="224"/>
      <c r="F809" s="226"/>
      <c r="G809" s="58" t="str" cm="1">
        <f t="array" ref="G809">IFERROR(INDEX(對照用!$B$1:$D$103,SMALL(IF(對照用!$B$1:$B$103=E804,ROW(對照用!$B$1:$B$103),"X"),MOD(ROW(),6)+1),3),"")</f>
        <v/>
      </c>
      <c r="H809" s="13"/>
      <c r="I809" s="229"/>
      <c r="J809" s="224"/>
      <c r="K809" s="232"/>
      <c r="L809" s="234"/>
      <c r="M809" s="208"/>
      <c r="N809" s="208" t="str">
        <f t="shared" ref="N809" si="1409">IF(L804="","",IF(L804="X","X",IF($E$2&lt;L804,"X
未達首次列計年度",IF($E$2&gt;M804,"X
已過審核範圍","V"))))</f>
        <v/>
      </c>
      <c r="O809" s="210"/>
      <c r="P809" s="212"/>
      <c r="Q809" s="215"/>
    </row>
    <row r="810" spans="2:17" ht="13.95" customHeight="1" x14ac:dyDescent="0.3">
      <c r="B810" s="216" t="str">
        <f t="shared" ref="B810" si="1410">IF(E810&lt;&gt;"",B804+1,"")</f>
        <v/>
      </c>
      <c r="C810" s="219" t="str">
        <f t="shared" ref="C810" si="1411">IF(D810&lt;&gt;"",IF(D810&lt;$E$2,"舊","當"),"")</f>
        <v/>
      </c>
      <c r="D810" s="222"/>
      <c r="E810" s="222"/>
      <c r="F810" s="225" t="str">
        <f>_xlfn.IFNA(VLOOKUP(E810,對照用!$B:$C,2,0)," ")</f>
        <v xml:space="preserve"> </v>
      </c>
      <c r="G810" s="56" t="str" cm="1">
        <f t="array" ref="G810">IFERROR(INDEX(對照用!$B$1:$D$103,SMALL(IF(對照用!$B$1:$B$103=E810,ROW(對照用!$B$1:$B$103),"X"),MOD(ROW(),6)+1),3),"")</f>
        <v/>
      </c>
      <c r="H810" s="11"/>
      <c r="I810" s="227"/>
      <c r="J810" s="222"/>
      <c r="K810" s="230"/>
      <c r="L810" s="233"/>
      <c r="M810" s="207" t="str">
        <f t="shared" ref="M810" si="1412">IF(L810="X","X",IF(L810&lt;&gt;0,L810+9,""))</f>
        <v/>
      </c>
      <c r="N810" s="207" t="str">
        <f t="shared" ref="N810" si="1413">IF(L810="","",IF(L810="X","X",IF($E$2&lt;L810,"X
未達首次列計年度",IF($E$2&gt;M810,"X
已過審核範圍","V"))))</f>
        <v/>
      </c>
      <c r="O810" s="209"/>
      <c r="P810" s="211" t="str">
        <f t="shared" ref="P810" si="1414">IF(N810="X
未達首次列計年度",0,IF(N810="X
已過審核範圍",0,IF(N810="X",0,IF(N810="","",IF(O810&lt;&gt;"",O810,I810)))))</f>
        <v/>
      </c>
      <c r="Q810" s="213"/>
    </row>
    <row r="811" spans="2:17" ht="13.95" customHeight="1" x14ac:dyDescent="0.3">
      <c r="B811" s="217" t="str">
        <f t="shared" ref="B811:B815" si="1415">B810</f>
        <v/>
      </c>
      <c r="C811" s="220"/>
      <c r="D811" s="223"/>
      <c r="E811" s="223"/>
      <c r="F811" s="128"/>
      <c r="G811" s="57" t="str" cm="1">
        <f t="array" ref="G811">IFERROR(INDEX(對照用!$B$1:$D$103,SMALL(IF(對照用!$B$1:$B$103=E810,ROW(對照用!$B$1:$B$103),"X"),MOD(ROW(),6)+1),3),"")</f>
        <v/>
      </c>
      <c r="H811" s="12"/>
      <c r="I811" s="228"/>
      <c r="J811" s="223"/>
      <c r="K811" s="231"/>
      <c r="L811" s="161"/>
      <c r="M811" s="142"/>
      <c r="N811" s="142" t="str">
        <f t="shared" ref="N811" si="1416">IF(L810="","",IF(L810="X","X",IF($E$2&lt;L810,"X
未達首次列計年度",IF($E$2&gt;M810,"X
已過審核範圍","V"))))</f>
        <v/>
      </c>
      <c r="O811" s="145"/>
      <c r="P811" s="110"/>
      <c r="Q811" s="214"/>
    </row>
    <row r="812" spans="2:17" ht="13.95" customHeight="1" x14ac:dyDescent="0.3">
      <c r="B812" s="217" t="str">
        <f t="shared" si="1415"/>
        <v/>
      </c>
      <c r="C812" s="220"/>
      <c r="D812" s="223"/>
      <c r="E812" s="223"/>
      <c r="F812" s="128"/>
      <c r="G812" s="57" t="str" cm="1">
        <f t="array" ref="G812">IFERROR(INDEX(對照用!$B$1:$D$103,SMALL(IF(對照用!$B$1:$B$103=E810,ROW(對照用!$B$1:$B$103),"X"),MOD(ROW(),6)+1),3),"")</f>
        <v/>
      </c>
      <c r="H812" s="12"/>
      <c r="I812" s="228"/>
      <c r="J812" s="223"/>
      <c r="K812" s="231"/>
      <c r="L812" s="161"/>
      <c r="M812" s="142"/>
      <c r="N812" s="142" t="str">
        <f t="shared" ref="N812" si="1417">IF(L810="","",IF(L810="X","X",IF($E$2&lt;L810,"X
未達首次列計年度",IF($E$2&gt;M810,"X
已過審核範圍","V"))))</f>
        <v/>
      </c>
      <c r="O812" s="145"/>
      <c r="P812" s="110"/>
      <c r="Q812" s="214"/>
    </row>
    <row r="813" spans="2:17" ht="13.95" customHeight="1" x14ac:dyDescent="0.3">
      <c r="B813" s="217" t="str">
        <f t="shared" si="1415"/>
        <v/>
      </c>
      <c r="C813" s="220"/>
      <c r="D813" s="223"/>
      <c r="E813" s="223"/>
      <c r="F813" s="128"/>
      <c r="G813" s="57" t="str" cm="1">
        <f t="array" ref="G813">IFERROR(INDEX(對照用!$B$1:$D$103,SMALL(IF(對照用!$B$1:$B$103=E810,ROW(對照用!$B$1:$B$103),"X"),MOD(ROW(),6)+1),3),"")</f>
        <v/>
      </c>
      <c r="H813" s="12"/>
      <c r="I813" s="228"/>
      <c r="J813" s="223"/>
      <c r="K813" s="231"/>
      <c r="L813" s="161"/>
      <c r="M813" s="142"/>
      <c r="N813" s="142" t="str">
        <f t="shared" ref="N813" si="1418">IF(L810="","",IF(L810="X","X",IF($E$2&lt;L810,"X
未達首次列計年度",IF($E$2&gt;M810,"X
已過審核範圍","V"))))</f>
        <v/>
      </c>
      <c r="O813" s="145"/>
      <c r="P813" s="110"/>
      <c r="Q813" s="214"/>
    </row>
    <row r="814" spans="2:17" ht="13.95" customHeight="1" x14ac:dyDescent="0.3">
      <c r="B814" s="217" t="str">
        <f t="shared" si="1415"/>
        <v/>
      </c>
      <c r="C814" s="220"/>
      <c r="D814" s="223"/>
      <c r="E814" s="223"/>
      <c r="F814" s="128"/>
      <c r="G814" s="57" t="str" cm="1">
        <f t="array" ref="G814">IFERROR(INDEX(對照用!$B$1:$D$103,SMALL(IF(對照用!$B$1:$B$103=E810,ROW(對照用!$B$1:$B$103),"X"),MOD(ROW(),6)+1),3),"")</f>
        <v/>
      </c>
      <c r="H814" s="12"/>
      <c r="I814" s="228"/>
      <c r="J814" s="223"/>
      <c r="K814" s="231"/>
      <c r="L814" s="161"/>
      <c r="M814" s="142"/>
      <c r="N814" s="142" t="str">
        <f t="shared" ref="N814" si="1419">IF(L810="","",IF(L810="X","X",IF($E$2&lt;L810,"X
未達首次列計年度",IF($E$2&gt;M810,"X
已過審核範圍","V"))))</f>
        <v/>
      </c>
      <c r="O814" s="145"/>
      <c r="P814" s="110"/>
      <c r="Q814" s="214"/>
    </row>
    <row r="815" spans="2:17" ht="13.95" customHeight="1" thickBot="1" x14ac:dyDescent="0.35">
      <c r="B815" s="218" t="str">
        <f t="shared" si="1415"/>
        <v/>
      </c>
      <c r="C815" s="221"/>
      <c r="D815" s="224"/>
      <c r="E815" s="224"/>
      <c r="F815" s="226"/>
      <c r="G815" s="58" t="str" cm="1">
        <f t="array" ref="G815">IFERROR(INDEX(對照用!$B$1:$D$103,SMALL(IF(對照用!$B$1:$B$103=E810,ROW(對照用!$B$1:$B$103),"X"),MOD(ROW(),6)+1),3),"")</f>
        <v/>
      </c>
      <c r="H815" s="13"/>
      <c r="I815" s="229"/>
      <c r="J815" s="224"/>
      <c r="K815" s="232"/>
      <c r="L815" s="234"/>
      <c r="M815" s="208"/>
      <c r="N815" s="208" t="str">
        <f t="shared" ref="N815" si="1420">IF(L810="","",IF(L810="X","X",IF($E$2&lt;L810,"X
未達首次列計年度",IF($E$2&gt;M810,"X
已過審核範圍","V"))))</f>
        <v/>
      </c>
      <c r="O815" s="210"/>
      <c r="P815" s="212"/>
      <c r="Q815" s="215"/>
    </row>
    <row r="816" spans="2:17" ht="13.95" customHeight="1" x14ac:dyDescent="0.3">
      <c r="B816" s="216" t="str">
        <f t="shared" ref="B816" si="1421">IF(E816&lt;&gt;"",B810+1,"")</f>
        <v/>
      </c>
      <c r="C816" s="219" t="str">
        <f t="shared" ref="C816" si="1422">IF(D816&lt;&gt;"",IF(D816&lt;$E$2,"舊","當"),"")</f>
        <v/>
      </c>
      <c r="D816" s="222"/>
      <c r="E816" s="222"/>
      <c r="F816" s="225" t="str">
        <f>_xlfn.IFNA(VLOOKUP(E816,對照用!$B:$C,2,0)," ")</f>
        <v xml:space="preserve"> </v>
      </c>
      <c r="G816" s="56" t="str" cm="1">
        <f t="array" ref="G816">IFERROR(INDEX(對照用!$B$1:$D$103,SMALL(IF(對照用!$B$1:$B$103=E816,ROW(對照用!$B$1:$B$103),"X"),MOD(ROW(),6)+1),3),"")</f>
        <v/>
      </c>
      <c r="H816" s="11"/>
      <c r="I816" s="227"/>
      <c r="J816" s="222"/>
      <c r="K816" s="230"/>
      <c r="L816" s="233"/>
      <c r="M816" s="207" t="str">
        <f t="shared" ref="M816" si="1423">IF(L816="X","X",IF(L816&lt;&gt;0,L816+9,""))</f>
        <v/>
      </c>
      <c r="N816" s="207" t="str">
        <f t="shared" ref="N816" si="1424">IF(L816="","",IF(L816="X","X",IF($E$2&lt;L816,"X
未達首次列計年度",IF($E$2&gt;M816,"X
已過審核範圍","V"))))</f>
        <v/>
      </c>
      <c r="O816" s="209"/>
      <c r="P816" s="211" t="str">
        <f t="shared" ref="P816" si="1425">IF(N816="X
未達首次列計年度",0,IF(N816="X
已過審核範圍",0,IF(N816="X",0,IF(N816="","",IF(O816&lt;&gt;"",O816,I816)))))</f>
        <v/>
      </c>
      <c r="Q816" s="213"/>
    </row>
    <row r="817" spans="2:17" ht="13.95" customHeight="1" x14ac:dyDescent="0.3">
      <c r="B817" s="217" t="str">
        <f t="shared" ref="B817:B821" si="1426">B816</f>
        <v/>
      </c>
      <c r="C817" s="220"/>
      <c r="D817" s="223"/>
      <c r="E817" s="223"/>
      <c r="F817" s="128"/>
      <c r="G817" s="57" t="str" cm="1">
        <f t="array" ref="G817">IFERROR(INDEX(對照用!$B$1:$D$103,SMALL(IF(對照用!$B$1:$B$103=E816,ROW(對照用!$B$1:$B$103),"X"),MOD(ROW(),6)+1),3),"")</f>
        <v/>
      </c>
      <c r="H817" s="12"/>
      <c r="I817" s="228"/>
      <c r="J817" s="223"/>
      <c r="K817" s="231"/>
      <c r="L817" s="161"/>
      <c r="M817" s="142"/>
      <c r="N817" s="142" t="str">
        <f t="shared" ref="N817" si="1427">IF(L816="","",IF(L816="X","X",IF($E$2&lt;L816,"X
未達首次列計年度",IF($E$2&gt;M816,"X
已過審核範圍","V"))))</f>
        <v/>
      </c>
      <c r="O817" s="145"/>
      <c r="P817" s="110"/>
      <c r="Q817" s="214"/>
    </row>
    <row r="818" spans="2:17" ht="13.95" customHeight="1" x14ac:dyDescent="0.3">
      <c r="B818" s="217" t="str">
        <f t="shared" si="1426"/>
        <v/>
      </c>
      <c r="C818" s="220"/>
      <c r="D818" s="223"/>
      <c r="E818" s="223"/>
      <c r="F818" s="128"/>
      <c r="G818" s="57" t="str" cm="1">
        <f t="array" ref="G818">IFERROR(INDEX(對照用!$B$1:$D$103,SMALL(IF(對照用!$B$1:$B$103=E816,ROW(對照用!$B$1:$B$103),"X"),MOD(ROW(),6)+1),3),"")</f>
        <v/>
      </c>
      <c r="H818" s="12"/>
      <c r="I818" s="228"/>
      <c r="J818" s="223"/>
      <c r="K818" s="231"/>
      <c r="L818" s="161"/>
      <c r="M818" s="142"/>
      <c r="N818" s="142" t="str">
        <f t="shared" ref="N818" si="1428">IF(L816="","",IF(L816="X","X",IF($E$2&lt;L816,"X
未達首次列計年度",IF($E$2&gt;M816,"X
已過審核範圍","V"))))</f>
        <v/>
      </c>
      <c r="O818" s="145"/>
      <c r="P818" s="110"/>
      <c r="Q818" s="214"/>
    </row>
    <row r="819" spans="2:17" ht="13.95" customHeight="1" x14ac:dyDescent="0.3">
      <c r="B819" s="217" t="str">
        <f t="shared" si="1426"/>
        <v/>
      </c>
      <c r="C819" s="220"/>
      <c r="D819" s="223"/>
      <c r="E819" s="223"/>
      <c r="F819" s="128"/>
      <c r="G819" s="57" t="str" cm="1">
        <f t="array" ref="G819">IFERROR(INDEX(對照用!$B$1:$D$103,SMALL(IF(對照用!$B$1:$B$103=E816,ROW(對照用!$B$1:$B$103),"X"),MOD(ROW(),6)+1),3),"")</f>
        <v/>
      </c>
      <c r="H819" s="12"/>
      <c r="I819" s="228"/>
      <c r="J819" s="223"/>
      <c r="K819" s="231"/>
      <c r="L819" s="161"/>
      <c r="M819" s="142"/>
      <c r="N819" s="142" t="str">
        <f t="shared" ref="N819" si="1429">IF(L816="","",IF(L816="X","X",IF($E$2&lt;L816,"X
未達首次列計年度",IF($E$2&gt;M816,"X
已過審核範圍","V"))))</f>
        <v/>
      </c>
      <c r="O819" s="145"/>
      <c r="P819" s="110"/>
      <c r="Q819" s="214"/>
    </row>
    <row r="820" spans="2:17" ht="13.95" customHeight="1" x14ac:dyDescent="0.3">
      <c r="B820" s="217" t="str">
        <f t="shared" si="1426"/>
        <v/>
      </c>
      <c r="C820" s="220"/>
      <c r="D820" s="223"/>
      <c r="E820" s="223"/>
      <c r="F820" s="128"/>
      <c r="G820" s="57" t="str" cm="1">
        <f t="array" ref="G820">IFERROR(INDEX(對照用!$B$1:$D$103,SMALL(IF(對照用!$B$1:$B$103=E816,ROW(對照用!$B$1:$B$103),"X"),MOD(ROW(),6)+1),3),"")</f>
        <v/>
      </c>
      <c r="H820" s="12"/>
      <c r="I820" s="228"/>
      <c r="J820" s="223"/>
      <c r="K820" s="231"/>
      <c r="L820" s="161"/>
      <c r="M820" s="142"/>
      <c r="N820" s="142" t="str">
        <f t="shared" ref="N820" si="1430">IF(L816="","",IF(L816="X","X",IF($E$2&lt;L816,"X
未達首次列計年度",IF($E$2&gt;M816,"X
已過審核範圍","V"))))</f>
        <v/>
      </c>
      <c r="O820" s="145"/>
      <c r="P820" s="110"/>
      <c r="Q820" s="214"/>
    </row>
    <row r="821" spans="2:17" ht="13.95" customHeight="1" thickBot="1" x14ac:dyDescent="0.35">
      <c r="B821" s="218" t="str">
        <f t="shared" si="1426"/>
        <v/>
      </c>
      <c r="C821" s="221"/>
      <c r="D821" s="224"/>
      <c r="E821" s="224"/>
      <c r="F821" s="226"/>
      <c r="G821" s="58" t="str" cm="1">
        <f t="array" ref="G821">IFERROR(INDEX(對照用!$B$1:$D$103,SMALL(IF(對照用!$B$1:$B$103=E816,ROW(對照用!$B$1:$B$103),"X"),MOD(ROW(),6)+1),3),"")</f>
        <v/>
      </c>
      <c r="H821" s="13"/>
      <c r="I821" s="229"/>
      <c r="J821" s="224"/>
      <c r="K821" s="232"/>
      <c r="L821" s="234"/>
      <c r="M821" s="208"/>
      <c r="N821" s="208" t="str">
        <f t="shared" ref="N821" si="1431">IF(L816="","",IF(L816="X","X",IF($E$2&lt;L816,"X
未達首次列計年度",IF($E$2&gt;M816,"X
已過審核範圍","V"))))</f>
        <v/>
      </c>
      <c r="O821" s="210"/>
      <c r="P821" s="212"/>
      <c r="Q821" s="215"/>
    </row>
    <row r="822" spans="2:17" ht="13.95" customHeight="1" x14ac:dyDescent="0.3">
      <c r="B822" s="216" t="str">
        <f t="shared" ref="B822" si="1432">IF(E822&lt;&gt;"",B816+1,"")</f>
        <v/>
      </c>
      <c r="C822" s="219" t="str">
        <f t="shared" ref="C822" si="1433">IF(D822&lt;&gt;"",IF(D822&lt;$E$2,"舊","當"),"")</f>
        <v/>
      </c>
      <c r="D822" s="222"/>
      <c r="E822" s="222"/>
      <c r="F822" s="225" t="str">
        <f>_xlfn.IFNA(VLOOKUP(E822,對照用!$B:$C,2,0)," ")</f>
        <v xml:space="preserve"> </v>
      </c>
      <c r="G822" s="56" t="str" cm="1">
        <f t="array" ref="G822">IFERROR(INDEX(對照用!$B$1:$D$103,SMALL(IF(對照用!$B$1:$B$103=E822,ROW(對照用!$B$1:$B$103),"X"),MOD(ROW(),6)+1),3),"")</f>
        <v/>
      </c>
      <c r="H822" s="11"/>
      <c r="I822" s="227"/>
      <c r="J822" s="222"/>
      <c r="K822" s="230"/>
      <c r="L822" s="233"/>
      <c r="M822" s="207" t="str">
        <f t="shared" ref="M822" si="1434">IF(L822="X","X",IF(L822&lt;&gt;0,L822+9,""))</f>
        <v/>
      </c>
      <c r="N822" s="207" t="str">
        <f t="shared" ref="N822" si="1435">IF(L822="","",IF(L822="X","X",IF($E$2&lt;L822,"X
未達首次列計年度",IF($E$2&gt;M822,"X
已過審核範圍","V"))))</f>
        <v/>
      </c>
      <c r="O822" s="209"/>
      <c r="P822" s="211" t="str">
        <f t="shared" ref="P822" si="1436">IF(N822="X
未達首次列計年度",0,IF(N822="X
已過審核範圍",0,IF(N822="X",0,IF(N822="","",IF(O822&lt;&gt;"",O822,I822)))))</f>
        <v/>
      </c>
      <c r="Q822" s="213"/>
    </row>
    <row r="823" spans="2:17" ht="13.95" customHeight="1" x14ac:dyDescent="0.3">
      <c r="B823" s="217" t="str">
        <f t="shared" ref="B823:B827" si="1437">B822</f>
        <v/>
      </c>
      <c r="C823" s="220"/>
      <c r="D823" s="223"/>
      <c r="E823" s="223"/>
      <c r="F823" s="128"/>
      <c r="G823" s="57" t="str" cm="1">
        <f t="array" ref="G823">IFERROR(INDEX(對照用!$B$1:$D$103,SMALL(IF(對照用!$B$1:$B$103=E822,ROW(對照用!$B$1:$B$103),"X"),MOD(ROW(),6)+1),3),"")</f>
        <v/>
      </c>
      <c r="H823" s="12"/>
      <c r="I823" s="228"/>
      <c r="J823" s="223"/>
      <c r="K823" s="231"/>
      <c r="L823" s="161"/>
      <c r="M823" s="142"/>
      <c r="N823" s="142" t="str">
        <f t="shared" ref="N823" si="1438">IF(L822="","",IF(L822="X","X",IF($E$2&lt;L822,"X
未達首次列計年度",IF($E$2&gt;M822,"X
已過審核範圍","V"))))</f>
        <v/>
      </c>
      <c r="O823" s="145"/>
      <c r="P823" s="110"/>
      <c r="Q823" s="214"/>
    </row>
    <row r="824" spans="2:17" ht="13.95" customHeight="1" x14ac:dyDescent="0.3">
      <c r="B824" s="217" t="str">
        <f t="shared" si="1437"/>
        <v/>
      </c>
      <c r="C824" s="220"/>
      <c r="D824" s="223"/>
      <c r="E824" s="223"/>
      <c r="F824" s="128"/>
      <c r="G824" s="57" t="str" cm="1">
        <f t="array" ref="G824">IFERROR(INDEX(對照用!$B$1:$D$103,SMALL(IF(對照用!$B$1:$B$103=E822,ROW(對照用!$B$1:$B$103),"X"),MOD(ROW(),6)+1),3),"")</f>
        <v/>
      </c>
      <c r="H824" s="12"/>
      <c r="I824" s="228"/>
      <c r="J824" s="223"/>
      <c r="K824" s="231"/>
      <c r="L824" s="161"/>
      <c r="M824" s="142"/>
      <c r="N824" s="142" t="str">
        <f t="shared" ref="N824" si="1439">IF(L822="","",IF(L822="X","X",IF($E$2&lt;L822,"X
未達首次列計年度",IF($E$2&gt;M822,"X
已過審核範圍","V"))))</f>
        <v/>
      </c>
      <c r="O824" s="145"/>
      <c r="P824" s="110"/>
      <c r="Q824" s="214"/>
    </row>
    <row r="825" spans="2:17" ht="13.95" customHeight="1" x14ac:dyDescent="0.3">
      <c r="B825" s="217" t="str">
        <f t="shared" si="1437"/>
        <v/>
      </c>
      <c r="C825" s="220"/>
      <c r="D825" s="223"/>
      <c r="E825" s="223"/>
      <c r="F825" s="128"/>
      <c r="G825" s="57" t="str" cm="1">
        <f t="array" ref="G825">IFERROR(INDEX(對照用!$B$1:$D$103,SMALL(IF(對照用!$B$1:$B$103=E822,ROW(對照用!$B$1:$B$103),"X"),MOD(ROW(),6)+1),3),"")</f>
        <v/>
      </c>
      <c r="H825" s="12"/>
      <c r="I825" s="228"/>
      <c r="J825" s="223"/>
      <c r="K825" s="231"/>
      <c r="L825" s="161"/>
      <c r="M825" s="142"/>
      <c r="N825" s="142" t="str">
        <f t="shared" ref="N825" si="1440">IF(L822="","",IF(L822="X","X",IF($E$2&lt;L822,"X
未達首次列計年度",IF($E$2&gt;M822,"X
已過審核範圍","V"))))</f>
        <v/>
      </c>
      <c r="O825" s="145"/>
      <c r="P825" s="110"/>
      <c r="Q825" s="214"/>
    </row>
    <row r="826" spans="2:17" ht="13.95" customHeight="1" x14ac:dyDescent="0.3">
      <c r="B826" s="217" t="str">
        <f t="shared" si="1437"/>
        <v/>
      </c>
      <c r="C826" s="220"/>
      <c r="D826" s="223"/>
      <c r="E826" s="223"/>
      <c r="F826" s="128"/>
      <c r="G826" s="57" t="str" cm="1">
        <f t="array" ref="G826">IFERROR(INDEX(對照用!$B$1:$D$103,SMALL(IF(對照用!$B$1:$B$103=E822,ROW(對照用!$B$1:$B$103),"X"),MOD(ROW(),6)+1),3),"")</f>
        <v/>
      </c>
      <c r="H826" s="12"/>
      <c r="I826" s="228"/>
      <c r="J826" s="223"/>
      <c r="K826" s="231"/>
      <c r="L826" s="161"/>
      <c r="M826" s="142"/>
      <c r="N826" s="142" t="str">
        <f t="shared" ref="N826" si="1441">IF(L822="","",IF(L822="X","X",IF($E$2&lt;L822,"X
未達首次列計年度",IF($E$2&gt;M822,"X
已過審核範圍","V"))))</f>
        <v/>
      </c>
      <c r="O826" s="145"/>
      <c r="P826" s="110"/>
      <c r="Q826" s="214"/>
    </row>
    <row r="827" spans="2:17" ht="13.95" customHeight="1" thickBot="1" x14ac:dyDescent="0.35">
      <c r="B827" s="218" t="str">
        <f t="shared" si="1437"/>
        <v/>
      </c>
      <c r="C827" s="221"/>
      <c r="D827" s="224"/>
      <c r="E827" s="224"/>
      <c r="F827" s="226"/>
      <c r="G827" s="58" t="str" cm="1">
        <f t="array" ref="G827">IFERROR(INDEX(對照用!$B$1:$D$103,SMALL(IF(對照用!$B$1:$B$103=E822,ROW(對照用!$B$1:$B$103),"X"),MOD(ROW(),6)+1),3),"")</f>
        <v/>
      </c>
      <c r="H827" s="13"/>
      <c r="I827" s="229"/>
      <c r="J827" s="224"/>
      <c r="K827" s="232"/>
      <c r="L827" s="234"/>
      <c r="M827" s="208"/>
      <c r="N827" s="208" t="str">
        <f t="shared" ref="N827" si="1442">IF(L822="","",IF(L822="X","X",IF($E$2&lt;L822,"X
未達首次列計年度",IF($E$2&gt;M822,"X
已過審核範圍","V"))))</f>
        <v/>
      </c>
      <c r="O827" s="210"/>
      <c r="P827" s="212"/>
      <c r="Q827" s="215"/>
    </row>
    <row r="828" spans="2:17" ht="13.95" customHeight="1" x14ac:dyDescent="0.3">
      <c r="B828" s="216" t="str">
        <f t="shared" ref="B828" si="1443">IF(E828&lt;&gt;"",B822+1,"")</f>
        <v/>
      </c>
      <c r="C828" s="219" t="str">
        <f t="shared" ref="C828" si="1444">IF(D828&lt;&gt;"",IF(D828&lt;$E$2,"舊","當"),"")</f>
        <v/>
      </c>
      <c r="D828" s="222"/>
      <c r="E828" s="222"/>
      <c r="F828" s="225" t="str">
        <f>_xlfn.IFNA(VLOOKUP(E828,對照用!$B:$C,2,0)," ")</f>
        <v xml:space="preserve"> </v>
      </c>
      <c r="G828" s="56" t="str" cm="1">
        <f t="array" ref="G828">IFERROR(INDEX(對照用!$B$1:$D$103,SMALL(IF(對照用!$B$1:$B$103=E828,ROW(對照用!$B$1:$B$103),"X"),MOD(ROW(),6)+1),3),"")</f>
        <v/>
      </c>
      <c r="H828" s="11"/>
      <c r="I828" s="227"/>
      <c r="J828" s="222"/>
      <c r="K828" s="230"/>
      <c r="L828" s="233"/>
      <c r="M828" s="207" t="str">
        <f t="shared" ref="M828" si="1445">IF(L828="X","X",IF(L828&lt;&gt;0,L828+9,""))</f>
        <v/>
      </c>
      <c r="N828" s="207" t="str">
        <f t="shared" ref="N828" si="1446">IF(L828="","",IF(L828="X","X",IF($E$2&lt;L828,"X
未達首次列計年度",IF($E$2&gt;M828,"X
已過審核範圍","V"))))</f>
        <v/>
      </c>
      <c r="O828" s="209"/>
      <c r="P828" s="211" t="str">
        <f t="shared" ref="P828" si="1447">IF(N828="X
未達首次列計年度",0,IF(N828="X
已過審核範圍",0,IF(N828="X",0,IF(N828="","",IF(O828&lt;&gt;"",O828,I828)))))</f>
        <v/>
      </c>
      <c r="Q828" s="213"/>
    </row>
    <row r="829" spans="2:17" ht="13.95" customHeight="1" x14ac:dyDescent="0.3">
      <c r="B829" s="217" t="str">
        <f t="shared" ref="B829:B833" si="1448">B828</f>
        <v/>
      </c>
      <c r="C829" s="220"/>
      <c r="D829" s="223"/>
      <c r="E829" s="223"/>
      <c r="F829" s="128"/>
      <c r="G829" s="57" t="str" cm="1">
        <f t="array" ref="G829">IFERROR(INDEX(對照用!$B$1:$D$103,SMALL(IF(對照用!$B$1:$B$103=E828,ROW(對照用!$B$1:$B$103),"X"),MOD(ROW(),6)+1),3),"")</f>
        <v/>
      </c>
      <c r="H829" s="12"/>
      <c r="I829" s="228"/>
      <c r="J829" s="223"/>
      <c r="K829" s="231"/>
      <c r="L829" s="161"/>
      <c r="M829" s="142"/>
      <c r="N829" s="142" t="str">
        <f t="shared" ref="N829" si="1449">IF(L828="","",IF(L828="X","X",IF($E$2&lt;L828,"X
未達首次列計年度",IF($E$2&gt;M828,"X
已過審核範圍","V"))))</f>
        <v/>
      </c>
      <c r="O829" s="145"/>
      <c r="P829" s="110"/>
      <c r="Q829" s="214"/>
    </row>
    <row r="830" spans="2:17" ht="13.95" customHeight="1" x14ac:dyDescent="0.3">
      <c r="B830" s="217" t="str">
        <f t="shared" si="1448"/>
        <v/>
      </c>
      <c r="C830" s="220"/>
      <c r="D830" s="223"/>
      <c r="E830" s="223"/>
      <c r="F830" s="128"/>
      <c r="G830" s="57" t="str" cm="1">
        <f t="array" ref="G830">IFERROR(INDEX(對照用!$B$1:$D$103,SMALL(IF(對照用!$B$1:$B$103=E828,ROW(對照用!$B$1:$B$103),"X"),MOD(ROW(),6)+1),3),"")</f>
        <v/>
      </c>
      <c r="H830" s="12"/>
      <c r="I830" s="228"/>
      <c r="J830" s="223"/>
      <c r="K830" s="231"/>
      <c r="L830" s="161"/>
      <c r="M830" s="142"/>
      <c r="N830" s="142" t="str">
        <f t="shared" ref="N830" si="1450">IF(L828="","",IF(L828="X","X",IF($E$2&lt;L828,"X
未達首次列計年度",IF($E$2&gt;M828,"X
已過審核範圍","V"))))</f>
        <v/>
      </c>
      <c r="O830" s="145"/>
      <c r="P830" s="110"/>
      <c r="Q830" s="214"/>
    </row>
    <row r="831" spans="2:17" ht="13.95" customHeight="1" x14ac:dyDescent="0.3">
      <c r="B831" s="217" t="str">
        <f t="shared" si="1448"/>
        <v/>
      </c>
      <c r="C831" s="220"/>
      <c r="D831" s="223"/>
      <c r="E831" s="223"/>
      <c r="F831" s="128"/>
      <c r="G831" s="57" t="str" cm="1">
        <f t="array" ref="G831">IFERROR(INDEX(對照用!$B$1:$D$103,SMALL(IF(對照用!$B$1:$B$103=E828,ROW(對照用!$B$1:$B$103),"X"),MOD(ROW(),6)+1),3),"")</f>
        <v/>
      </c>
      <c r="H831" s="12"/>
      <c r="I831" s="228"/>
      <c r="J831" s="223"/>
      <c r="K831" s="231"/>
      <c r="L831" s="161"/>
      <c r="M831" s="142"/>
      <c r="N831" s="142" t="str">
        <f t="shared" ref="N831" si="1451">IF(L828="","",IF(L828="X","X",IF($E$2&lt;L828,"X
未達首次列計年度",IF($E$2&gt;M828,"X
已過審核範圍","V"))))</f>
        <v/>
      </c>
      <c r="O831" s="145"/>
      <c r="P831" s="110"/>
      <c r="Q831" s="214"/>
    </row>
    <row r="832" spans="2:17" ht="13.95" customHeight="1" x14ac:dyDescent="0.3">
      <c r="B832" s="217" t="str">
        <f t="shared" si="1448"/>
        <v/>
      </c>
      <c r="C832" s="220"/>
      <c r="D832" s="223"/>
      <c r="E832" s="223"/>
      <c r="F832" s="128"/>
      <c r="G832" s="57" t="str" cm="1">
        <f t="array" ref="G832">IFERROR(INDEX(對照用!$B$1:$D$103,SMALL(IF(對照用!$B$1:$B$103=E828,ROW(對照用!$B$1:$B$103),"X"),MOD(ROW(),6)+1),3),"")</f>
        <v/>
      </c>
      <c r="H832" s="12"/>
      <c r="I832" s="228"/>
      <c r="J832" s="223"/>
      <c r="K832" s="231"/>
      <c r="L832" s="161"/>
      <c r="M832" s="142"/>
      <c r="N832" s="142" t="str">
        <f t="shared" ref="N832" si="1452">IF(L828="","",IF(L828="X","X",IF($E$2&lt;L828,"X
未達首次列計年度",IF($E$2&gt;M828,"X
已過審核範圍","V"))))</f>
        <v/>
      </c>
      <c r="O832" s="145"/>
      <c r="P832" s="110"/>
      <c r="Q832" s="214"/>
    </row>
    <row r="833" spans="2:17" ht="13.95" customHeight="1" thickBot="1" x14ac:dyDescent="0.35">
      <c r="B833" s="218" t="str">
        <f t="shared" si="1448"/>
        <v/>
      </c>
      <c r="C833" s="221"/>
      <c r="D833" s="224"/>
      <c r="E833" s="224"/>
      <c r="F833" s="226"/>
      <c r="G833" s="58" t="str" cm="1">
        <f t="array" ref="G833">IFERROR(INDEX(對照用!$B$1:$D$103,SMALL(IF(對照用!$B$1:$B$103=E828,ROW(對照用!$B$1:$B$103),"X"),MOD(ROW(),6)+1),3),"")</f>
        <v/>
      </c>
      <c r="H833" s="13"/>
      <c r="I833" s="229"/>
      <c r="J833" s="224"/>
      <c r="K833" s="232"/>
      <c r="L833" s="234"/>
      <c r="M833" s="208"/>
      <c r="N833" s="208" t="str">
        <f t="shared" ref="N833" si="1453">IF(L828="","",IF(L828="X","X",IF($E$2&lt;L828,"X
未達首次列計年度",IF($E$2&gt;M828,"X
已過審核範圍","V"))))</f>
        <v/>
      </c>
      <c r="O833" s="210"/>
      <c r="P833" s="212"/>
      <c r="Q833" s="215"/>
    </row>
    <row r="834" spans="2:17" ht="13.95" customHeight="1" x14ac:dyDescent="0.3">
      <c r="B834" s="216" t="str">
        <f t="shared" ref="B834" si="1454">IF(E834&lt;&gt;"",B828+1,"")</f>
        <v/>
      </c>
      <c r="C834" s="219" t="str">
        <f t="shared" ref="C834" si="1455">IF(D834&lt;&gt;"",IF(D834&lt;$E$2,"舊","當"),"")</f>
        <v/>
      </c>
      <c r="D834" s="222"/>
      <c r="E834" s="222"/>
      <c r="F834" s="225" t="str">
        <f>_xlfn.IFNA(VLOOKUP(E834,對照用!$B:$C,2,0)," ")</f>
        <v xml:space="preserve"> </v>
      </c>
      <c r="G834" s="56" t="str" cm="1">
        <f t="array" ref="G834">IFERROR(INDEX(對照用!$B$1:$D$103,SMALL(IF(對照用!$B$1:$B$103=E834,ROW(對照用!$B$1:$B$103),"X"),MOD(ROW(),6)+1),3),"")</f>
        <v/>
      </c>
      <c r="H834" s="11"/>
      <c r="I834" s="227"/>
      <c r="J834" s="222"/>
      <c r="K834" s="230"/>
      <c r="L834" s="233"/>
      <c r="M834" s="207" t="str">
        <f t="shared" ref="M834" si="1456">IF(L834="X","X",IF(L834&lt;&gt;0,L834+9,""))</f>
        <v/>
      </c>
      <c r="N834" s="207" t="str">
        <f t="shared" ref="N834" si="1457">IF(L834="","",IF(L834="X","X",IF($E$2&lt;L834,"X
未達首次列計年度",IF($E$2&gt;M834,"X
已過審核範圍","V"))))</f>
        <v/>
      </c>
      <c r="O834" s="209"/>
      <c r="P834" s="211" t="str">
        <f t="shared" ref="P834" si="1458">IF(N834="X
未達首次列計年度",0,IF(N834="X
已過審核範圍",0,IF(N834="X",0,IF(N834="","",IF(O834&lt;&gt;"",O834,I834)))))</f>
        <v/>
      </c>
      <c r="Q834" s="213"/>
    </row>
    <row r="835" spans="2:17" ht="13.95" customHeight="1" x14ac:dyDescent="0.3">
      <c r="B835" s="217" t="str">
        <f t="shared" ref="B835:B839" si="1459">B834</f>
        <v/>
      </c>
      <c r="C835" s="220"/>
      <c r="D835" s="223"/>
      <c r="E835" s="223"/>
      <c r="F835" s="128"/>
      <c r="G835" s="57" t="str" cm="1">
        <f t="array" ref="G835">IFERROR(INDEX(對照用!$B$1:$D$103,SMALL(IF(對照用!$B$1:$B$103=E834,ROW(對照用!$B$1:$B$103),"X"),MOD(ROW(),6)+1),3),"")</f>
        <v/>
      </c>
      <c r="H835" s="12"/>
      <c r="I835" s="228"/>
      <c r="J835" s="223"/>
      <c r="K835" s="231"/>
      <c r="L835" s="161"/>
      <c r="M835" s="142"/>
      <c r="N835" s="142" t="str">
        <f t="shared" ref="N835" si="1460">IF(L834="","",IF(L834="X","X",IF($E$2&lt;L834,"X
未達首次列計年度",IF($E$2&gt;M834,"X
已過審核範圍","V"))))</f>
        <v/>
      </c>
      <c r="O835" s="145"/>
      <c r="P835" s="110"/>
      <c r="Q835" s="214"/>
    </row>
    <row r="836" spans="2:17" ht="13.95" customHeight="1" x14ac:dyDescent="0.3">
      <c r="B836" s="217" t="str">
        <f t="shared" si="1459"/>
        <v/>
      </c>
      <c r="C836" s="220"/>
      <c r="D836" s="223"/>
      <c r="E836" s="223"/>
      <c r="F836" s="128"/>
      <c r="G836" s="57" t="str" cm="1">
        <f t="array" ref="G836">IFERROR(INDEX(對照用!$B$1:$D$103,SMALL(IF(對照用!$B$1:$B$103=E834,ROW(對照用!$B$1:$B$103),"X"),MOD(ROW(),6)+1),3),"")</f>
        <v/>
      </c>
      <c r="H836" s="12"/>
      <c r="I836" s="228"/>
      <c r="J836" s="223"/>
      <c r="K836" s="231"/>
      <c r="L836" s="161"/>
      <c r="M836" s="142"/>
      <c r="N836" s="142" t="str">
        <f t="shared" ref="N836" si="1461">IF(L834="","",IF(L834="X","X",IF($E$2&lt;L834,"X
未達首次列計年度",IF($E$2&gt;M834,"X
已過審核範圍","V"))))</f>
        <v/>
      </c>
      <c r="O836" s="145"/>
      <c r="P836" s="110"/>
      <c r="Q836" s="214"/>
    </row>
    <row r="837" spans="2:17" ht="13.95" customHeight="1" x14ac:dyDescent="0.3">
      <c r="B837" s="217" t="str">
        <f t="shared" si="1459"/>
        <v/>
      </c>
      <c r="C837" s="220"/>
      <c r="D837" s="223"/>
      <c r="E837" s="223"/>
      <c r="F837" s="128"/>
      <c r="G837" s="57" t="str" cm="1">
        <f t="array" ref="G837">IFERROR(INDEX(對照用!$B$1:$D$103,SMALL(IF(對照用!$B$1:$B$103=E834,ROW(對照用!$B$1:$B$103),"X"),MOD(ROW(),6)+1),3),"")</f>
        <v/>
      </c>
      <c r="H837" s="12"/>
      <c r="I837" s="228"/>
      <c r="J837" s="223"/>
      <c r="K837" s="231"/>
      <c r="L837" s="161"/>
      <c r="M837" s="142"/>
      <c r="N837" s="142" t="str">
        <f t="shared" ref="N837" si="1462">IF(L834="","",IF(L834="X","X",IF($E$2&lt;L834,"X
未達首次列計年度",IF($E$2&gt;M834,"X
已過審核範圍","V"))))</f>
        <v/>
      </c>
      <c r="O837" s="145"/>
      <c r="P837" s="110"/>
      <c r="Q837" s="214"/>
    </row>
    <row r="838" spans="2:17" ht="13.95" customHeight="1" x14ac:dyDescent="0.3">
      <c r="B838" s="217" t="str">
        <f t="shared" si="1459"/>
        <v/>
      </c>
      <c r="C838" s="220"/>
      <c r="D838" s="223"/>
      <c r="E838" s="223"/>
      <c r="F838" s="128"/>
      <c r="G838" s="57" t="str" cm="1">
        <f t="array" ref="G838">IFERROR(INDEX(對照用!$B$1:$D$103,SMALL(IF(對照用!$B$1:$B$103=E834,ROW(對照用!$B$1:$B$103),"X"),MOD(ROW(),6)+1),3),"")</f>
        <v/>
      </c>
      <c r="H838" s="12"/>
      <c r="I838" s="228"/>
      <c r="J838" s="223"/>
      <c r="K838" s="231"/>
      <c r="L838" s="161"/>
      <c r="M838" s="142"/>
      <c r="N838" s="142" t="str">
        <f t="shared" ref="N838" si="1463">IF(L834="","",IF(L834="X","X",IF($E$2&lt;L834,"X
未達首次列計年度",IF($E$2&gt;M834,"X
已過審核範圍","V"))))</f>
        <v/>
      </c>
      <c r="O838" s="145"/>
      <c r="P838" s="110"/>
      <c r="Q838" s="214"/>
    </row>
    <row r="839" spans="2:17" ht="13.95" customHeight="1" thickBot="1" x14ac:dyDescent="0.35">
      <c r="B839" s="218" t="str">
        <f t="shared" si="1459"/>
        <v/>
      </c>
      <c r="C839" s="221"/>
      <c r="D839" s="224"/>
      <c r="E839" s="224"/>
      <c r="F839" s="226"/>
      <c r="G839" s="58" t="str" cm="1">
        <f t="array" ref="G839">IFERROR(INDEX(對照用!$B$1:$D$103,SMALL(IF(對照用!$B$1:$B$103=E834,ROW(對照用!$B$1:$B$103),"X"),MOD(ROW(),6)+1),3),"")</f>
        <v/>
      </c>
      <c r="H839" s="13"/>
      <c r="I839" s="229"/>
      <c r="J839" s="224"/>
      <c r="K839" s="232"/>
      <c r="L839" s="234"/>
      <c r="M839" s="208"/>
      <c r="N839" s="208" t="str">
        <f t="shared" ref="N839" si="1464">IF(L834="","",IF(L834="X","X",IF($E$2&lt;L834,"X
未達首次列計年度",IF($E$2&gt;M834,"X
已過審核範圍","V"))))</f>
        <v/>
      </c>
      <c r="O839" s="210"/>
      <c r="P839" s="212"/>
      <c r="Q839" s="215"/>
    </row>
    <row r="840" spans="2:17" ht="13.95" customHeight="1" x14ac:dyDescent="0.3">
      <c r="B840" s="216" t="str">
        <f t="shared" ref="B840" si="1465">IF(E840&lt;&gt;"",B834+1,"")</f>
        <v/>
      </c>
      <c r="C840" s="219" t="str">
        <f t="shared" ref="C840" si="1466">IF(D840&lt;&gt;"",IF(D840&lt;$E$2,"舊","當"),"")</f>
        <v/>
      </c>
      <c r="D840" s="222"/>
      <c r="E840" s="222"/>
      <c r="F840" s="225" t="str">
        <f>_xlfn.IFNA(VLOOKUP(E840,對照用!$B:$C,2,0)," ")</f>
        <v xml:space="preserve"> </v>
      </c>
      <c r="G840" s="56" t="str" cm="1">
        <f t="array" ref="G840">IFERROR(INDEX(對照用!$B$1:$D$103,SMALL(IF(對照用!$B$1:$B$103=E840,ROW(對照用!$B$1:$B$103),"X"),MOD(ROW(),6)+1),3),"")</f>
        <v/>
      </c>
      <c r="H840" s="11"/>
      <c r="I840" s="227"/>
      <c r="J840" s="222"/>
      <c r="K840" s="230"/>
      <c r="L840" s="233"/>
      <c r="M840" s="207" t="str">
        <f t="shared" ref="M840" si="1467">IF(L840="X","X",IF(L840&lt;&gt;0,L840+9,""))</f>
        <v/>
      </c>
      <c r="N840" s="207" t="str">
        <f t="shared" ref="N840" si="1468">IF(L840="","",IF(L840="X","X",IF($E$2&lt;L840,"X
未達首次列計年度",IF($E$2&gt;M840,"X
已過審核範圍","V"))))</f>
        <v/>
      </c>
      <c r="O840" s="209"/>
      <c r="P840" s="211" t="str">
        <f t="shared" ref="P840" si="1469">IF(N840="X
未達首次列計年度",0,IF(N840="X
已過審核範圍",0,IF(N840="X",0,IF(N840="","",IF(O840&lt;&gt;"",O840,I840)))))</f>
        <v/>
      </c>
      <c r="Q840" s="213"/>
    </row>
    <row r="841" spans="2:17" ht="13.95" customHeight="1" x14ac:dyDescent="0.3">
      <c r="B841" s="217" t="str">
        <f t="shared" ref="B841:B845" si="1470">B840</f>
        <v/>
      </c>
      <c r="C841" s="220"/>
      <c r="D841" s="223"/>
      <c r="E841" s="223"/>
      <c r="F841" s="128"/>
      <c r="G841" s="57" t="str" cm="1">
        <f t="array" ref="G841">IFERROR(INDEX(對照用!$B$1:$D$103,SMALL(IF(對照用!$B$1:$B$103=E840,ROW(對照用!$B$1:$B$103),"X"),MOD(ROW(),6)+1),3),"")</f>
        <v/>
      </c>
      <c r="H841" s="12"/>
      <c r="I841" s="228"/>
      <c r="J841" s="223"/>
      <c r="K841" s="231"/>
      <c r="L841" s="161"/>
      <c r="M841" s="142"/>
      <c r="N841" s="142" t="str">
        <f t="shared" ref="N841" si="1471">IF(L840="","",IF(L840="X","X",IF($E$2&lt;L840,"X
未達首次列計年度",IF($E$2&gt;M840,"X
已過審核範圍","V"))))</f>
        <v/>
      </c>
      <c r="O841" s="145"/>
      <c r="P841" s="110"/>
      <c r="Q841" s="214"/>
    </row>
    <row r="842" spans="2:17" ht="13.95" customHeight="1" x14ac:dyDescent="0.3">
      <c r="B842" s="217" t="str">
        <f t="shared" si="1470"/>
        <v/>
      </c>
      <c r="C842" s="220"/>
      <c r="D842" s="223"/>
      <c r="E842" s="223"/>
      <c r="F842" s="128"/>
      <c r="G842" s="57" t="str" cm="1">
        <f t="array" ref="G842">IFERROR(INDEX(對照用!$B$1:$D$103,SMALL(IF(對照用!$B$1:$B$103=E840,ROW(對照用!$B$1:$B$103),"X"),MOD(ROW(),6)+1),3),"")</f>
        <v/>
      </c>
      <c r="H842" s="12"/>
      <c r="I842" s="228"/>
      <c r="J842" s="223"/>
      <c r="K842" s="231"/>
      <c r="L842" s="161"/>
      <c r="M842" s="142"/>
      <c r="N842" s="142" t="str">
        <f t="shared" ref="N842" si="1472">IF(L840="","",IF(L840="X","X",IF($E$2&lt;L840,"X
未達首次列計年度",IF($E$2&gt;M840,"X
已過審核範圍","V"))))</f>
        <v/>
      </c>
      <c r="O842" s="145"/>
      <c r="P842" s="110"/>
      <c r="Q842" s="214"/>
    </row>
    <row r="843" spans="2:17" ht="13.95" customHeight="1" x14ac:dyDescent="0.3">
      <c r="B843" s="217" t="str">
        <f t="shared" si="1470"/>
        <v/>
      </c>
      <c r="C843" s="220"/>
      <c r="D843" s="223"/>
      <c r="E843" s="223"/>
      <c r="F843" s="128"/>
      <c r="G843" s="57" t="str" cm="1">
        <f t="array" ref="G843">IFERROR(INDEX(對照用!$B$1:$D$103,SMALL(IF(對照用!$B$1:$B$103=E840,ROW(對照用!$B$1:$B$103),"X"),MOD(ROW(),6)+1),3),"")</f>
        <v/>
      </c>
      <c r="H843" s="12"/>
      <c r="I843" s="228"/>
      <c r="J843" s="223"/>
      <c r="K843" s="231"/>
      <c r="L843" s="161"/>
      <c r="M843" s="142"/>
      <c r="N843" s="142" t="str">
        <f t="shared" ref="N843" si="1473">IF(L840="","",IF(L840="X","X",IF($E$2&lt;L840,"X
未達首次列計年度",IF($E$2&gt;M840,"X
已過審核範圍","V"))))</f>
        <v/>
      </c>
      <c r="O843" s="145"/>
      <c r="P843" s="110"/>
      <c r="Q843" s="214"/>
    </row>
    <row r="844" spans="2:17" ht="13.95" customHeight="1" x14ac:dyDescent="0.3">
      <c r="B844" s="217" t="str">
        <f t="shared" si="1470"/>
        <v/>
      </c>
      <c r="C844" s="220"/>
      <c r="D844" s="223"/>
      <c r="E844" s="223"/>
      <c r="F844" s="128"/>
      <c r="G844" s="57" t="str" cm="1">
        <f t="array" ref="G844">IFERROR(INDEX(對照用!$B$1:$D$103,SMALL(IF(對照用!$B$1:$B$103=E840,ROW(對照用!$B$1:$B$103),"X"),MOD(ROW(),6)+1),3),"")</f>
        <v/>
      </c>
      <c r="H844" s="12"/>
      <c r="I844" s="228"/>
      <c r="J844" s="223"/>
      <c r="K844" s="231"/>
      <c r="L844" s="161"/>
      <c r="M844" s="142"/>
      <c r="N844" s="142" t="str">
        <f t="shared" ref="N844" si="1474">IF(L840="","",IF(L840="X","X",IF($E$2&lt;L840,"X
未達首次列計年度",IF($E$2&gt;M840,"X
已過審核範圍","V"))))</f>
        <v/>
      </c>
      <c r="O844" s="145"/>
      <c r="P844" s="110"/>
      <c r="Q844" s="214"/>
    </row>
    <row r="845" spans="2:17" ht="13.95" customHeight="1" thickBot="1" x14ac:dyDescent="0.35">
      <c r="B845" s="218" t="str">
        <f t="shared" si="1470"/>
        <v/>
      </c>
      <c r="C845" s="221"/>
      <c r="D845" s="224"/>
      <c r="E845" s="224"/>
      <c r="F845" s="226"/>
      <c r="G845" s="58" t="str" cm="1">
        <f t="array" ref="G845">IFERROR(INDEX(對照用!$B$1:$D$103,SMALL(IF(對照用!$B$1:$B$103=E840,ROW(對照用!$B$1:$B$103),"X"),MOD(ROW(),6)+1),3),"")</f>
        <v/>
      </c>
      <c r="H845" s="13"/>
      <c r="I845" s="229"/>
      <c r="J845" s="224"/>
      <c r="K845" s="232"/>
      <c r="L845" s="234"/>
      <c r="M845" s="208"/>
      <c r="N845" s="208" t="str">
        <f t="shared" ref="N845" si="1475">IF(L840="","",IF(L840="X","X",IF($E$2&lt;L840,"X
未達首次列計年度",IF($E$2&gt;M840,"X
已過審核範圍","V"))))</f>
        <v/>
      </c>
      <c r="O845" s="210"/>
      <c r="P845" s="212"/>
      <c r="Q845" s="215"/>
    </row>
    <row r="846" spans="2:17" ht="13.95" customHeight="1" x14ac:dyDescent="0.3">
      <c r="B846" s="216" t="str">
        <f t="shared" ref="B846" si="1476">IF(E846&lt;&gt;"",B840+1,"")</f>
        <v/>
      </c>
      <c r="C846" s="219" t="str">
        <f t="shared" ref="C846" si="1477">IF(D846&lt;&gt;"",IF(D846&lt;$E$2,"舊","當"),"")</f>
        <v/>
      </c>
      <c r="D846" s="222"/>
      <c r="E846" s="222"/>
      <c r="F846" s="225" t="str">
        <f>_xlfn.IFNA(VLOOKUP(E846,對照用!$B:$C,2,0)," ")</f>
        <v xml:space="preserve"> </v>
      </c>
      <c r="G846" s="56" t="str" cm="1">
        <f t="array" ref="G846">IFERROR(INDEX(對照用!$B$1:$D$103,SMALL(IF(對照用!$B$1:$B$103=E846,ROW(對照用!$B$1:$B$103),"X"),MOD(ROW(),6)+1),3),"")</f>
        <v/>
      </c>
      <c r="H846" s="11"/>
      <c r="I846" s="227"/>
      <c r="J846" s="222"/>
      <c r="K846" s="230"/>
      <c r="L846" s="233"/>
      <c r="M846" s="207" t="str">
        <f t="shared" ref="M846" si="1478">IF(L846="X","X",IF(L846&lt;&gt;0,L846+9,""))</f>
        <v/>
      </c>
      <c r="N846" s="207" t="str">
        <f t="shared" ref="N846" si="1479">IF(L846="","",IF(L846="X","X",IF($E$2&lt;L846,"X
未達首次列計年度",IF($E$2&gt;M846,"X
已過審核範圍","V"))))</f>
        <v/>
      </c>
      <c r="O846" s="209"/>
      <c r="P846" s="211" t="str">
        <f t="shared" ref="P846" si="1480">IF(N846="X
未達首次列計年度",0,IF(N846="X
已過審核範圍",0,IF(N846="X",0,IF(N846="","",IF(O846&lt;&gt;"",O846,I846)))))</f>
        <v/>
      </c>
      <c r="Q846" s="213"/>
    </row>
    <row r="847" spans="2:17" ht="13.95" customHeight="1" x14ac:dyDescent="0.3">
      <c r="B847" s="217" t="str">
        <f t="shared" ref="B847:B851" si="1481">B846</f>
        <v/>
      </c>
      <c r="C847" s="220"/>
      <c r="D847" s="223"/>
      <c r="E847" s="223"/>
      <c r="F847" s="128"/>
      <c r="G847" s="57" t="str" cm="1">
        <f t="array" ref="G847">IFERROR(INDEX(對照用!$B$1:$D$103,SMALL(IF(對照用!$B$1:$B$103=E846,ROW(對照用!$B$1:$B$103),"X"),MOD(ROW(),6)+1),3),"")</f>
        <v/>
      </c>
      <c r="H847" s="12"/>
      <c r="I847" s="228"/>
      <c r="J847" s="223"/>
      <c r="K847" s="231"/>
      <c r="L847" s="161"/>
      <c r="M847" s="142"/>
      <c r="N847" s="142" t="str">
        <f t="shared" ref="N847" si="1482">IF(L846="","",IF(L846="X","X",IF($E$2&lt;L846,"X
未達首次列計年度",IF($E$2&gt;M846,"X
已過審核範圍","V"))))</f>
        <v/>
      </c>
      <c r="O847" s="145"/>
      <c r="P847" s="110"/>
      <c r="Q847" s="214"/>
    </row>
    <row r="848" spans="2:17" ht="13.95" customHeight="1" x14ac:dyDescent="0.3">
      <c r="B848" s="217" t="str">
        <f t="shared" si="1481"/>
        <v/>
      </c>
      <c r="C848" s="220"/>
      <c r="D848" s="223"/>
      <c r="E848" s="223"/>
      <c r="F848" s="128"/>
      <c r="G848" s="57" t="str" cm="1">
        <f t="array" ref="G848">IFERROR(INDEX(對照用!$B$1:$D$103,SMALL(IF(對照用!$B$1:$B$103=E846,ROW(對照用!$B$1:$B$103),"X"),MOD(ROW(),6)+1),3),"")</f>
        <v/>
      </c>
      <c r="H848" s="12"/>
      <c r="I848" s="228"/>
      <c r="J848" s="223"/>
      <c r="K848" s="231"/>
      <c r="L848" s="161"/>
      <c r="M848" s="142"/>
      <c r="N848" s="142" t="str">
        <f t="shared" ref="N848" si="1483">IF(L846="","",IF(L846="X","X",IF($E$2&lt;L846,"X
未達首次列計年度",IF($E$2&gt;M846,"X
已過審核範圍","V"))))</f>
        <v/>
      </c>
      <c r="O848" s="145"/>
      <c r="P848" s="110"/>
      <c r="Q848" s="214"/>
    </row>
    <row r="849" spans="2:17" ht="13.95" customHeight="1" x14ac:dyDescent="0.3">
      <c r="B849" s="217" t="str">
        <f t="shared" si="1481"/>
        <v/>
      </c>
      <c r="C849" s="220"/>
      <c r="D849" s="223"/>
      <c r="E849" s="223"/>
      <c r="F849" s="128"/>
      <c r="G849" s="57" t="str" cm="1">
        <f t="array" ref="G849">IFERROR(INDEX(對照用!$B$1:$D$103,SMALL(IF(對照用!$B$1:$B$103=E846,ROW(對照用!$B$1:$B$103),"X"),MOD(ROW(),6)+1),3),"")</f>
        <v/>
      </c>
      <c r="H849" s="12"/>
      <c r="I849" s="228"/>
      <c r="J849" s="223"/>
      <c r="K849" s="231"/>
      <c r="L849" s="161"/>
      <c r="M849" s="142"/>
      <c r="N849" s="142" t="str">
        <f t="shared" ref="N849" si="1484">IF(L846="","",IF(L846="X","X",IF($E$2&lt;L846,"X
未達首次列計年度",IF($E$2&gt;M846,"X
已過審核範圍","V"))))</f>
        <v/>
      </c>
      <c r="O849" s="145"/>
      <c r="P849" s="110"/>
      <c r="Q849" s="214"/>
    </row>
    <row r="850" spans="2:17" ht="13.95" customHeight="1" x14ac:dyDescent="0.3">
      <c r="B850" s="217" t="str">
        <f t="shared" si="1481"/>
        <v/>
      </c>
      <c r="C850" s="220"/>
      <c r="D850" s="223"/>
      <c r="E850" s="223"/>
      <c r="F850" s="128"/>
      <c r="G850" s="57" t="str" cm="1">
        <f t="array" ref="G850">IFERROR(INDEX(對照用!$B$1:$D$103,SMALL(IF(對照用!$B$1:$B$103=E846,ROW(對照用!$B$1:$B$103),"X"),MOD(ROW(),6)+1),3),"")</f>
        <v/>
      </c>
      <c r="H850" s="12"/>
      <c r="I850" s="228"/>
      <c r="J850" s="223"/>
      <c r="K850" s="231"/>
      <c r="L850" s="161"/>
      <c r="M850" s="142"/>
      <c r="N850" s="142" t="str">
        <f t="shared" ref="N850" si="1485">IF(L846="","",IF(L846="X","X",IF($E$2&lt;L846,"X
未達首次列計年度",IF($E$2&gt;M846,"X
已過審核範圍","V"))))</f>
        <v/>
      </c>
      <c r="O850" s="145"/>
      <c r="P850" s="110"/>
      <c r="Q850" s="214"/>
    </row>
    <row r="851" spans="2:17" ht="13.95" customHeight="1" thickBot="1" x14ac:dyDescent="0.35">
      <c r="B851" s="218" t="str">
        <f t="shared" si="1481"/>
        <v/>
      </c>
      <c r="C851" s="221"/>
      <c r="D851" s="224"/>
      <c r="E851" s="224"/>
      <c r="F851" s="226"/>
      <c r="G851" s="58" t="str" cm="1">
        <f t="array" ref="G851">IFERROR(INDEX(對照用!$B$1:$D$103,SMALL(IF(對照用!$B$1:$B$103=E846,ROW(對照用!$B$1:$B$103),"X"),MOD(ROW(),6)+1),3),"")</f>
        <v/>
      </c>
      <c r="H851" s="13"/>
      <c r="I851" s="229"/>
      <c r="J851" s="224"/>
      <c r="K851" s="232"/>
      <c r="L851" s="234"/>
      <c r="M851" s="208"/>
      <c r="N851" s="208" t="str">
        <f t="shared" ref="N851" si="1486">IF(L846="","",IF(L846="X","X",IF($E$2&lt;L846,"X
未達首次列計年度",IF($E$2&gt;M846,"X
已過審核範圍","V"))))</f>
        <v/>
      </c>
      <c r="O851" s="210"/>
      <c r="P851" s="212"/>
      <c r="Q851" s="215"/>
    </row>
    <row r="852" spans="2:17" ht="13.95" customHeight="1" x14ac:dyDescent="0.3">
      <c r="B852" s="216" t="str">
        <f t="shared" ref="B852" si="1487">IF(E852&lt;&gt;"",B846+1,"")</f>
        <v/>
      </c>
      <c r="C852" s="219" t="str">
        <f t="shared" ref="C852" si="1488">IF(D852&lt;&gt;"",IF(D852&lt;$E$2,"舊","當"),"")</f>
        <v/>
      </c>
      <c r="D852" s="222"/>
      <c r="E852" s="222"/>
      <c r="F852" s="225" t="str">
        <f>_xlfn.IFNA(VLOOKUP(E852,對照用!$B:$C,2,0)," ")</f>
        <v xml:space="preserve"> </v>
      </c>
      <c r="G852" s="56" t="str" cm="1">
        <f t="array" ref="G852">IFERROR(INDEX(對照用!$B$1:$D$103,SMALL(IF(對照用!$B$1:$B$103=E852,ROW(對照用!$B$1:$B$103),"X"),MOD(ROW(),6)+1),3),"")</f>
        <v/>
      </c>
      <c r="H852" s="11"/>
      <c r="I852" s="227"/>
      <c r="J852" s="222"/>
      <c r="K852" s="230"/>
      <c r="L852" s="233"/>
      <c r="M852" s="207" t="str">
        <f t="shared" ref="M852" si="1489">IF(L852="X","X",IF(L852&lt;&gt;0,L852+9,""))</f>
        <v/>
      </c>
      <c r="N852" s="207" t="str">
        <f t="shared" ref="N852" si="1490">IF(L852="","",IF(L852="X","X",IF($E$2&lt;L852,"X
未達首次列計年度",IF($E$2&gt;M852,"X
已過審核範圍","V"))))</f>
        <v/>
      </c>
      <c r="O852" s="209"/>
      <c r="P852" s="211" t="str">
        <f t="shared" ref="P852" si="1491">IF(N852="X
未達首次列計年度",0,IF(N852="X
已過審核範圍",0,IF(N852="X",0,IF(N852="","",IF(O852&lt;&gt;"",O852,I852)))))</f>
        <v/>
      </c>
      <c r="Q852" s="213"/>
    </row>
    <row r="853" spans="2:17" ht="13.95" customHeight="1" x14ac:dyDescent="0.3">
      <c r="B853" s="217" t="str">
        <f t="shared" ref="B853:B857" si="1492">B852</f>
        <v/>
      </c>
      <c r="C853" s="220"/>
      <c r="D853" s="223"/>
      <c r="E853" s="223"/>
      <c r="F853" s="128"/>
      <c r="G853" s="57" t="str" cm="1">
        <f t="array" ref="G853">IFERROR(INDEX(對照用!$B$1:$D$103,SMALL(IF(對照用!$B$1:$B$103=E852,ROW(對照用!$B$1:$B$103),"X"),MOD(ROW(),6)+1),3),"")</f>
        <v/>
      </c>
      <c r="H853" s="12"/>
      <c r="I853" s="228"/>
      <c r="J853" s="223"/>
      <c r="K853" s="231"/>
      <c r="L853" s="161"/>
      <c r="M853" s="142"/>
      <c r="N853" s="142" t="str">
        <f t="shared" ref="N853" si="1493">IF(L852="","",IF(L852="X","X",IF($E$2&lt;L852,"X
未達首次列計年度",IF($E$2&gt;M852,"X
已過審核範圍","V"))))</f>
        <v/>
      </c>
      <c r="O853" s="145"/>
      <c r="P853" s="110"/>
      <c r="Q853" s="214"/>
    </row>
    <row r="854" spans="2:17" ht="13.95" customHeight="1" x14ac:dyDescent="0.3">
      <c r="B854" s="217" t="str">
        <f t="shared" si="1492"/>
        <v/>
      </c>
      <c r="C854" s="220"/>
      <c r="D854" s="223"/>
      <c r="E854" s="223"/>
      <c r="F854" s="128"/>
      <c r="G854" s="57" t="str" cm="1">
        <f t="array" ref="G854">IFERROR(INDEX(對照用!$B$1:$D$103,SMALL(IF(對照用!$B$1:$B$103=E852,ROW(對照用!$B$1:$B$103),"X"),MOD(ROW(),6)+1),3),"")</f>
        <v/>
      </c>
      <c r="H854" s="12"/>
      <c r="I854" s="228"/>
      <c r="J854" s="223"/>
      <c r="K854" s="231"/>
      <c r="L854" s="161"/>
      <c r="M854" s="142"/>
      <c r="N854" s="142" t="str">
        <f t="shared" ref="N854" si="1494">IF(L852="","",IF(L852="X","X",IF($E$2&lt;L852,"X
未達首次列計年度",IF($E$2&gt;M852,"X
已過審核範圍","V"))))</f>
        <v/>
      </c>
      <c r="O854" s="145"/>
      <c r="P854" s="110"/>
      <c r="Q854" s="214"/>
    </row>
    <row r="855" spans="2:17" ht="13.95" customHeight="1" x14ac:dyDescent="0.3">
      <c r="B855" s="217" t="str">
        <f t="shared" si="1492"/>
        <v/>
      </c>
      <c r="C855" s="220"/>
      <c r="D855" s="223"/>
      <c r="E855" s="223"/>
      <c r="F855" s="128"/>
      <c r="G855" s="57" t="str" cm="1">
        <f t="array" ref="G855">IFERROR(INDEX(對照用!$B$1:$D$103,SMALL(IF(對照用!$B$1:$B$103=E852,ROW(對照用!$B$1:$B$103),"X"),MOD(ROW(),6)+1),3),"")</f>
        <v/>
      </c>
      <c r="H855" s="12"/>
      <c r="I855" s="228"/>
      <c r="J855" s="223"/>
      <c r="K855" s="231"/>
      <c r="L855" s="161"/>
      <c r="M855" s="142"/>
      <c r="N855" s="142" t="str">
        <f t="shared" ref="N855" si="1495">IF(L852="","",IF(L852="X","X",IF($E$2&lt;L852,"X
未達首次列計年度",IF($E$2&gt;M852,"X
已過審核範圍","V"))))</f>
        <v/>
      </c>
      <c r="O855" s="145"/>
      <c r="P855" s="110"/>
      <c r="Q855" s="214"/>
    </row>
    <row r="856" spans="2:17" ht="13.95" customHeight="1" x14ac:dyDescent="0.3">
      <c r="B856" s="217" t="str">
        <f t="shared" si="1492"/>
        <v/>
      </c>
      <c r="C856" s="220"/>
      <c r="D856" s="223"/>
      <c r="E856" s="223"/>
      <c r="F856" s="128"/>
      <c r="G856" s="57" t="str" cm="1">
        <f t="array" ref="G856">IFERROR(INDEX(對照用!$B$1:$D$103,SMALL(IF(對照用!$B$1:$B$103=E852,ROW(對照用!$B$1:$B$103),"X"),MOD(ROW(),6)+1),3),"")</f>
        <v/>
      </c>
      <c r="H856" s="12"/>
      <c r="I856" s="228"/>
      <c r="J856" s="223"/>
      <c r="K856" s="231"/>
      <c r="L856" s="161"/>
      <c r="M856" s="142"/>
      <c r="N856" s="142" t="str">
        <f t="shared" ref="N856" si="1496">IF(L852="","",IF(L852="X","X",IF($E$2&lt;L852,"X
未達首次列計年度",IF($E$2&gt;M852,"X
已過審核範圍","V"))))</f>
        <v/>
      </c>
      <c r="O856" s="145"/>
      <c r="P856" s="110"/>
      <c r="Q856" s="214"/>
    </row>
    <row r="857" spans="2:17" ht="13.95" customHeight="1" thickBot="1" x14ac:dyDescent="0.35">
      <c r="B857" s="218" t="str">
        <f t="shared" si="1492"/>
        <v/>
      </c>
      <c r="C857" s="221"/>
      <c r="D857" s="224"/>
      <c r="E857" s="224"/>
      <c r="F857" s="226"/>
      <c r="G857" s="58" t="str" cm="1">
        <f t="array" ref="G857">IFERROR(INDEX(對照用!$B$1:$D$103,SMALL(IF(對照用!$B$1:$B$103=E852,ROW(對照用!$B$1:$B$103),"X"),MOD(ROW(),6)+1),3),"")</f>
        <v/>
      </c>
      <c r="H857" s="13"/>
      <c r="I857" s="229"/>
      <c r="J857" s="224"/>
      <c r="K857" s="232"/>
      <c r="L857" s="234"/>
      <c r="M857" s="208"/>
      <c r="N857" s="208" t="str">
        <f t="shared" ref="N857" si="1497">IF(L852="","",IF(L852="X","X",IF($E$2&lt;L852,"X
未達首次列計年度",IF($E$2&gt;M852,"X
已過審核範圍","V"))))</f>
        <v/>
      </c>
      <c r="O857" s="210"/>
      <c r="P857" s="212"/>
      <c r="Q857" s="215"/>
    </row>
    <row r="858" spans="2:17" ht="13.95" customHeight="1" x14ac:dyDescent="0.3">
      <c r="B858" s="216" t="str">
        <f t="shared" ref="B858" si="1498">IF(E858&lt;&gt;"",B852+1,"")</f>
        <v/>
      </c>
      <c r="C858" s="219" t="str">
        <f t="shared" ref="C858" si="1499">IF(D858&lt;&gt;"",IF(D858&lt;$E$2,"舊","當"),"")</f>
        <v/>
      </c>
      <c r="D858" s="222"/>
      <c r="E858" s="222"/>
      <c r="F858" s="225" t="str">
        <f>_xlfn.IFNA(VLOOKUP(E858,對照用!$B:$C,2,0)," ")</f>
        <v xml:space="preserve"> </v>
      </c>
      <c r="G858" s="56" t="str" cm="1">
        <f t="array" ref="G858">IFERROR(INDEX(對照用!$B$1:$D$103,SMALL(IF(對照用!$B$1:$B$103=E858,ROW(對照用!$B$1:$B$103),"X"),MOD(ROW(),6)+1),3),"")</f>
        <v/>
      </c>
      <c r="H858" s="11"/>
      <c r="I858" s="227"/>
      <c r="J858" s="222"/>
      <c r="K858" s="230"/>
      <c r="L858" s="233"/>
      <c r="M858" s="207" t="str">
        <f t="shared" ref="M858" si="1500">IF(L858="X","X",IF(L858&lt;&gt;0,L858+9,""))</f>
        <v/>
      </c>
      <c r="N858" s="207" t="str">
        <f t="shared" ref="N858" si="1501">IF(L858="","",IF(L858="X","X",IF($E$2&lt;L858,"X
未達首次列計年度",IF($E$2&gt;M858,"X
已過審核範圍","V"))))</f>
        <v/>
      </c>
      <c r="O858" s="209"/>
      <c r="P858" s="211" t="str">
        <f t="shared" ref="P858" si="1502">IF(N858="X
未達首次列計年度",0,IF(N858="X
已過審核範圍",0,IF(N858="X",0,IF(N858="","",IF(O858&lt;&gt;"",O858,I858)))))</f>
        <v/>
      </c>
      <c r="Q858" s="213"/>
    </row>
    <row r="859" spans="2:17" ht="13.95" customHeight="1" x14ac:dyDescent="0.3">
      <c r="B859" s="217" t="str">
        <f t="shared" ref="B859:B863" si="1503">B858</f>
        <v/>
      </c>
      <c r="C859" s="220"/>
      <c r="D859" s="223"/>
      <c r="E859" s="223"/>
      <c r="F859" s="128"/>
      <c r="G859" s="57" t="str" cm="1">
        <f t="array" ref="G859">IFERROR(INDEX(對照用!$B$1:$D$103,SMALL(IF(對照用!$B$1:$B$103=E858,ROW(對照用!$B$1:$B$103),"X"),MOD(ROW(),6)+1),3),"")</f>
        <v/>
      </c>
      <c r="H859" s="12"/>
      <c r="I859" s="228"/>
      <c r="J859" s="223"/>
      <c r="K859" s="231"/>
      <c r="L859" s="161"/>
      <c r="M859" s="142"/>
      <c r="N859" s="142" t="str">
        <f t="shared" ref="N859" si="1504">IF(L858="","",IF(L858="X","X",IF($E$2&lt;L858,"X
未達首次列計年度",IF($E$2&gt;M858,"X
已過審核範圍","V"))))</f>
        <v/>
      </c>
      <c r="O859" s="145"/>
      <c r="P859" s="110"/>
      <c r="Q859" s="214"/>
    </row>
    <row r="860" spans="2:17" ht="13.95" customHeight="1" x14ac:dyDescent="0.3">
      <c r="B860" s="217" t="str">
        <f t="shared" si="1503"/>
        <v/>
      </c>
      <c r="C860" s="220"/>
      <c r="D860" s="223"/>
      <c r="E860" s="223"/>
      <c r="F860" s="128"/>
      <c r="G860" s="57" t="str" cm="1">
        <f t="array" ref="G860">IFERROR(INDEX(對照用!$B$1:$D$103,SMALL(IF(對照用!$B$1:$B$103=E858,ROW(對照用!$B$1:$B$103),"X"),MOD(ROW(),6)+1),3),"")</f>
        <v/>
      </c>
      <c r="H860" s="12"/>
      <c r="I860" s="228"/>
      <c r="J860" s="223"/>
      <c r="K860" s="231"/>
      <c r="L860" s="161"/>
      <c r="M860" s="142"/>
      <c r="N860" s="142" t="str">
        <f t="shared" ref="N860" si="1505">IF(L858="","",IF(L858="X","X",IF($E$2&lt;L858,"X
未達首次列計年度",IF($E$2&gt;M858,"X
已過審核範圍","V"))))</f>
        <v/>
      </c>
      <c r="O860" s="145"/>
      <c r="P860" s="110"/>
      <c r="Q860" s="214"/>
    </row>
    <row r="861" spans="2:17" ht="13.95" customHeight="1" x14ac:dyDescent="0.3">
      <c r="B861" s="217" t="str">
        <f t="shared" si="1503"/>
        <v/>
      </c>
      <c r="C861" s="220"/>
      <c r="D861" s="223"/>
      <c r="E861" s="223"/>
      <c r="F861" s="128"/>
      <c r="G861" s="57" t="str" cm="1">
        <f t="array" ref="G861">IFERROR(INDEX(對照用!$B$1:$D$103,SMALL(IF(對照用!$B$1:$B$103=E858,ROW(對照用!$B$1:$B$103),"X"),MOD(ROW(),6)+1),3),"")</f>
        <v/>
      </c>
      <c r="H861" s="12"/>
      <c r="I861" s="228"/>
      <c r="J861" s="223"/>
      <c r="K861" s="231"/>
      <c r="L861" s="161"/>
      <c r="M861" s="142"/>
      <c r="N861" s="142" t="str">
        <f t="shared" ref="N861" si="1506">IF(L858="","",IF(L858="X","X",IF($E$2&lt;L858,"X
未達首次列計年度",IF($E$2&gt;M858,"X
已過審核範圍","V"))))</f>
        <v/>
      </c>
      <c r="O861" s="145"/>
      <c r="P861" s="110"/>
      <c r="Q861" s="214"/>
    </row>
    <row r="862" spans="2:17" ht="13.95" customHeight="1" x14ac:dyDescent="0.3">
      <c r="B862" s="217" t="str">
        <f t="shared" si="1503"/>
        <v/>
      </c>
      <c r="C862" s="220"/>
      <c r="D862" s="223"/>
      <c r="E862" s="223"/>
      <c r="F862" s="128"/>
      <c r="G862" s="57" t="str" cm="1">
        <f t="array" ref="G862">IFERROR(INDEX(對照用!$B$1:$D$103,SMALL(IF(對照用!$B$1:$B$103=E858,ROW(對照用!$B$1:$B$103),"X"),MOD(ROW(),6)+1),3),"")</f>
        <v/>
      </c>
      <c r="H862" s="12"/>
      <c r="I862" s="228"/>
      <c r="J862" s="223"/>
      <c r="K862" s="231"/>
      <c r="L862" s="161"/>
      <c r="M862" s="142"/>
      <c r="N862" s="142" t="str">
        <f t="shared" ref="N862" si="1507">IF(L858="","",IF(L858="X","X",IF($E$2&lt;L858,"X
未達首次列計年度",IF($E$2&gt;M858,"X
已過審核範圍","V"))))</f>
        <v/>
      </c>
      <c r="O862" s="145"/>
      <c r="P862" s="110"/>
      <c r="Q862" s="214"/>
    </row>
    <row r="863" spans="2:17" ht="13.95" customHeight="1" thickBot="1" x14ac:dyDescent="0.35">
      <c r="B863" s="218" t="str">
        <f t="shared" si="1503"/>
        <v/>
      </c>
      <c r="C863" s="221"/>
      <c r="D863" s="224"/>
      <c r="E863" s="224"/>
      <c r="F863" s="226"/>
      <c r="G863" s="58" t="str" cm="1">
        <f t="array" ref="G863">IFERROR(INDEX(對照用!$B$1:$D$103,SMALL(IF(對照用!$B$1:$B$103=E858,ROW(對照用!$B$1:$B$103),"X"),MOD(ROW(),6)+1),3),"")</f>
        <v/>
      </c>
      <c r="H863" s="13"/>
      <c r="I863" s="229"/>
      <c r="J863" s="224"/>
      <c r="K863" s="232"/>
      <c r="L863" s="234"/>
      <c r="M863" s="208"/>
      <c r="N863" s="208" t="str">
        <f t="shared" ref="N863" si="1508">IF(L858="","",IF(L858="X","X",IF($E$2&lt;L858,"X
未達首次列計年度",IF($E$2&gt;M858,"X
已過審核範圍","V"))))</f>
        <v/>
      </c>
      <c r="O863" s="210"/>
      <c r="P863" s="212"/>
      <c r="Q863" s="215"/>
    </row>
    <row r="864" spans="2:17" ht="13.95" customHeight="1" x14ac:dyDescent="0.3">
      <c r="B864" s="216" t="str">
        <f t="shared" ref="B864" si="1509">IF(E864&lt;&gt;"",B858+1,"")</f>
        <v/>
      </c>
      <c r="C864" s="219" t="str">
        <f t="shared" ref="C864" si="1510">IF(D864&lt;&gt;"",IF(D864&lt;$E$2,"舊","當"),"")</f>
        <v/>
      </c>
      <c r="D864" s="222"/>
      <c r="E864" s="222"/>
      <c r="F864" s="225" t="str">
        <f>_xlfn.IFNA(VLOOKUP(E864,對照用!$B:$C,2,0)," ")</f>
        <v xml:space="preserve"> </v>
      </c>
      <c r="G864" s="56" t="str" cm="1">
        <f t="array" ref="G864">IFERROR(INDEX(對照用!$B$1:$D$103,SMALL(IF(對照用!$B$1:$B$103=E864,ROW(對照用!$B$1:$B$103),"X"),MOD(ROW(),6)+1),3),"")</f>
        <v/>
      </c>
      <c r="H864" s="11"/>
      <c r="I864" s="227"/>
      <c r="J864" s="222"/>
      <c r="K864" s="230"/>
      <c r="L864" s="233"/>
      <c r="M864" s="207" t="str">
        <f t="shared" ref="M864" si="1511">IF(L864="X","X",IF(L864&lt;&gt;0,L864+9,""))</f>
        <v/>
      </c>
      <c r="N864" s="207" t="str">
        <f t="shared" ref="N864" si="1512">IF(L864="","",IF(L864="X","X",IF($E$2&lt;L864,"X
未達首次列計年度",IF($E$2&gt;M864,"X
已過審核範圍","V"))))</f>
        <v/>
      </c>
      <c r="O864" s="209"/>
      <c r="P864" s="211" t="str">
        <f t="shared" ref="P864" si="1513">IF(N864="X
未達首次列計年度",0,IF(N864="X
已過審核範圍",0,IF(N864="X",0,IF(N864="","",IF(O864&lt;&gt;"",O864,I864)))))</f>
        <v/>
      </c>
      <c r="Q864" s="213"/>
    </row>
    <row r="865" spans="2:17" ht="13.95" customHeight="1" x14ac:dyDescent="0.3">
      <c r="B865" s="217" t="str">
        <f t="shared" ref="B865:B869" si="1514">B864</f>
        <v/>
      </c>
      <c r="C865" s="220"/>
      <c r="D865" s="223"/>
      <c r="E865" s="223"/>
      <c r="F865" s="128"/>
      <c r="G865" s="57" t="str" cm="1">
        <f t="array" ref="G865">IFERROR(INDEX(對照用!$B$1:$D$103,SMALL(IF(對照用!$B$1:$B$103=E864,ROW(對照用!$B$1:$B$103),"X"),MOD(ROW(),6)+1),3),"")</f>
        <v/>
      </c>
      <c r="H865" s="12"/>
      <c r="I865" s="228"/>
      <c r="J865" s="223"/>
      <c r="K865" s="231"/>
      <c r="L865" s="161"/>
      <c r="M865" s="142"/>
      <c r="N865" s="142" t="str">
        <f t="shared" ref="N865" si="1515">IF(L864="","",IF(L864="X","X",IF($E$2&lt;L864,"X
未達首次列計年度",IF($E$2&gt;M864,"X
已過審核範圍","V"))))</f>
        <v/>
      </c>
      <c r="O865" s="145"/>
      <c r="P865" s="110"/>
      <c r="Q865" s="214"/>
    </row>
    <row r="866" spans="2:17" ht="13.95" customHeight="1" x14ac:dyDescent="0.3">
      <c r="B866" s="217" t="str">
        <f t="shared" si="1514"/>
        <v/>
      </c>
      <c r="C866" s="220"/>
      <c r="D866" s="223"/>
      <c r="E866" s="223"/>
      <c r="F866" s="128"/>
      <c r="G866" s="57" t="str" cm="1">
        <f t="array" ref="G866">IFERROR(INDEX(對照用!$B$1:$D$103,SMALL(IF(對照用!$B$1:$B$103=E864,ROW(對照用!$B$1:$B$103),"X"),MOD(ROW(),6)+1),3),"")</f>
        <v/>
      </c>
      <c r="H866" s="12"/>
      <c r="I866" s="228"/>
      <c r="J866" s="223"/>
      <c r="K866" s="231"/>
      <c r="L866" s="161"/>
      <c r="M866" s="142"/>
      <c r="N866" s="142" t="str">
        <f t="shared" ref="N866" si="1516">IF(L864="","",IF(L864="X","X",IF($E$2&lt;L864,"X
未達首次列計年度",IF($E$2&gt;M864,"X
已過審核範圍","V"))))</f>
        <v/>
      </c>
      <c r="O866" s="145"/>
      <c r="P866" s="110"/>
      <c r="Q866" s="214"/>
    </row>
    <row r="867" spans="2:17" ht="13.95" customHeight="1" x14ac:dyDescent="0.3">
      <c r="B867" s="217" t="str">
        <f t="shared" si="1514"/>
        <v/>
      </c>
      <c r="C867" s="220"/>
      <c r="D867" s="223"/>
      <c r="E867" s="223"/>
      <c r="F867" s="128"/>
      <c r="G867" s="57" t="str" cm="1">
        <f t="array" ref="G867">IFERROR(INDEX(對照用!$B$1:$D$103,SMALL(IF(對照用!$B$1:$B$103=E864,ROW(對照用!$B$1:$B$103),"X"),MOD(ROW(),6)+1),3),"")</f>
        <v/>
      </c>
      <c r="H867" s="12"/>
      <c r="I867" s="228"/>
      <c r="J867" s="223"/>
      <c r="K867" s="231"/>
      <c r="L867" s="161"/>
      <c r="M867" s="142"/>
      <c r="N867" s="142" t="str">
        <f t="shared" ref="N867" si="1517">IF(L864="","",IF(L864="X","X",IF($E$2&lt;L864,"X
未達首次列計年度",IF($E$2&gt;M864,"X
已過審核範圍","V"))))</f>
        <v/>
      </c>
      <c r="O867" s="145"/>
      <c r="P867" s="110"/>
      <c r="Q867" s="214"/>
    </row>
    <row r="868" spans="2:17" ht="13.95" customHeight="1" x14ac:dyDescent="0.3">
      <c r="B868" s="217" t="str">
        <f t="shared" si="1514"/>
        <v/>
      </c>
      <c r="C868" s="220"/>
      <c r="D868" s="223"/>
      <c r="E868" s="223"/>
      <c r="F868" s="128"/>
      <c r="G868" s="57" t="str" cm="1">
        <f t="array" ref="G868">IFERROR(INDEX(對照用!$B$1:$D$103,SMALL(IF(對照用!$B$1:$B$103=E864,ROW(對照用!$B$1:$B$103),"X"),MOD(ROW(),6)+1),3),"")</f>
        <v/>
      </c>
      <c r="H868" s="12"/>
      <c r="I868" s="228"/>
      <c r="J868" s="223"/>
      <c r="K868" s="231"/>
      <c r="L868" s="161"/>
      <c r="M868" s="142"/>
      <c r="N868" s="142" t="str">
        <f t="shared" ref="N868" si="1518">IF(L864="","",IF(L864="X","X",IF($E$2&lt;L864,"X
未達首次列計年度",IF($E$2&gt;M864,"X
已過審核範圍","V"))))</f>
        <v/>
      </c>
      <c r="O868" s="145"/>
      <c r="P868" s="110"/>
      <c r="Q868" s="214"/>
    </row>
    <row r="869" spans="2:17" ht="13.95" customHeight="1" thickBot="1" x14ac:dyDescent="0.35">
      <c r="B869" s="218" t="str">
        <f t="shared" si="1514"/>
        <v/>
      </c>
      <c r="C869" s="221"/>
      <c r="D869" s="224"/>
      <c r="E869" s="224"/>
      <c r="F869" s="226"/>
      <c r="G869" s="58" t="str" cm="1">
        <f t="array" ref="G869">IFERROR(INDEX(對照用!$B$1:$D$103,SMALL(IF(對照用!$B$1:$B$103=E864,ROW(對照用!$B$1:$B$103),"X"),MOD(ROW(),6)+1),3),"")</f>
        <v/>
      </c>
      <c r="H869" s="13"/>
      <c r="I869" s="229"/>
      <c r="J869" s="224"/>
      <c r="K869" s="232"/>
      <c r="L869" s="234"/>
      <c r="M869" s="208"/>
      <c r="N869" s="208" t="str">
        <f t="shared" ref="N869" si="1519">IF(L864="","",IF(L864="X","X",IF($E$2&lt;L864,"X
未達首次列計年度",IF($E$2&gt;M864,"X
已過審核範圍","V"))))</f>
        <v/>
      </c>
      <c r="O869" s="210"/>
      <c r="P869" s="212"/>
      <c r="Q869" s="215"/>
    </row>
    <row r="870" spans="2:17" ht="13.95" customHeight="1" x14ac:dyDescent="0.3">
      <c r="B870" s="216" t="str">
        <f t="shared" ref="B870" si="1520">IF(E870&lt;&gt;"",B864+1,"")</f>
        <v/>
      </c>
      <c r="C870" s="219" t="str">
        <f t="shared" ref="C870" si="1521">IF(D870&lt;&gt;"",IF(D870&lt;$E$2,"舊","當"),"")</f>
        <v/>
      </c>
      <c r="D870" s="222"/>
      <c r="E870" s="222"/>
      <c r="F870" s="225" t="str">
        <f>_xlfn.IFNA(VLOOKUP(E870,對照用!$B:$C,2,0)," ")</f>
        <v xml:space="preserve"> </v>
      </c>
      <c r="G870" s="56" t="str" cm="1">
        <f t="array" ref="G870">IFERROR(INDEX(對照用!$B$1:$D$103,SMALL(IF(對照用!$B$1:$B$103=E870,ROW(對照用!$B$1:$B$103),"X"),MOD(ROW(),6)+1),3),"")</f>
        <v/>
      </c>
      <c r="H870" s="11"/>
      <c r="I870" s="227"/>
      <c r="J870" s="222"/>
      <c r="K870" s="230"/>
      <c r="L870" s="233"/>
      <c r="M870" s="207" t="str">
        <f t="shared" ref="M870" si="1522">IF(L870="X","X",IF(L870&lt;&gt;0,L870+9,""))</f>
        <v/>
      </c>
      <c r="N870" s="207" t="str">
        <f t="shared" ref="N870" si="1523">IF(L870="","",IF(L870="X","X",IF($E$2&lt;L870,"X
未達首次列計年度",IF($E$2&gt;M870,"X
已過審核範圍","V"))))</f>
        <v/>
      </c>
      <c r="O870" s="209"/>
      <c r="P870" s="211" t="str">
        <f t="shared" ref="P870" si="1524">IF(N870="X
未達首次列計年度",0,IF(N870="X
已過審核範圍",0,IF(N870="X",0,IF(N870="","",IF(O870&lt;&gt;"",O870,I870)))))</f>
        <v/>
      </c>
      <c r="Q870" s="213"/>
    </row>
    <row r="871" spans="2:17" ht="13.95" customHeight="1" x14ac:dyDescent="0.3">
      <c r="B871" s="217" t="str">
        <f t="shared" ref="B871:B875" si="1525">B870</f>
        <v/>
      </c>
      <c r="C871" s="220"/>
      <c r="D871" s="223"/>
      <c r="E871" s="223"/>
      <c r="F871" s="128"/>
      <c r="G871" s="57" t="str" cm="1">
        <f t="array" ref="G871">IFERROR(INDEX(對照用!$B$1:$D$103,SMALL(IF(對照用!$B$1:$B$103=E870,ROW(對照用!$B$1:$B$103),"X"),MOD(ROW(),6)+1),3),"")</f>
        <v/>
      </c>
      <c r="H871" s="12"/>
      <c r="I871" s="228"/>
      <c r="J871" s="223"/>
      <c r="K871" s="231"/>
      <c r="L871" s="161"/>
      <c r="M871" s="142"/>
      <c r="N871" s="142" t="str">
        <f t="shared" ref="N871" si="1526">IF(L870="","",IF(L870="X","X",IF($E$2&lt;L870,"X
未達首次列計年度",IF($E$2&gt;M870,"X
已過審核範圍","V"))))</f>
        <v/>
      </c>
      <c r="O871" s="145"/>
      <c r="P871" s="110"/>
      <c r="Q871" s="214"/>
    </row>
    <row r="872" spans="2:17" ht="13.95" customHeight="1" x14ac:dyDescent="0.3">
      <c r="B872" s="217" t="str">
        <f t="shared" si="1525"/>
        <v/>
      </c>
      <c r="C872" s="220"/>
      <c r="D872" s="223"/>
      <c r="E872" s="223"/>
      <c r="F872" s="128"/>
      <c r="G872" s="57" t="str" cm="1">
        <f t="array" ref="G872">IFERROR(INDEX(對照用!$B$1:$D$103,SMALL(IF(對照用!$B$1:$B$103=E870,ROW(對照用!$B$1:$B$103),"X"),MOD(ROW(),6)+1),3),"")</f>
        <v/>
      </c>
      <c r="H872" s="12"/>
      <c r="I872" s="228"/>
      <c r="J872" s="223"/>
      <c r="K872" s="231"/>
      <c r="L872" s="161"/>
      <c r="M872" s="142"/>
      <c r="N872" s="142" t="str">
        <f t="shared" ref="N872" si="1527">IF(L870="","",IF(L870="X","X",IF($E$2&lt;L870,"X
未達首次列計年度",IF($E$2&gt;M870,"X
已過審核範圍","V"))))</f>
        <v/>
      </c>
      <c r="O872" s="145"/>
      <c r="P872" s="110"/>
      <c r="Q872" s="214"/>
    </row>
    <row r="873" spans="2:17" ht="13.95" customHeight="1" x14ac:dyDescent="0.3">
      <c r="B873" s="217" t="str">
        <f t="shared" si="1525"/>
        <v/>
      </c>
      <c r="C873" s="220"/>
      <c r="D873" s="223"/>
      <c r="E873" s="223"/>
      <c r="F873" s="128"/>
      <c r="G873" s="57" t="str" cm="1">
        <f t="array" ref="G873">IFERROR(INDEX(對照用!$B$1:$D$103,SMALL(IF(對照用!$B$1:$B$103=E870,ROW(對照用!$B$1:$B$103),"X"),MOD(ROW(),6)+1),3),"")</f>
        <v/>
      </c>
      <c r="H873" s="12"/>
      <c r="I873" s="228"/>
      <c r="J873" s="223"/>
      <c r="K873" s="231"/>
      <c r="L873" s="161"/>
      <c r="M873" s="142"/>
      <c r="N873" s="142" t="str">
        <f t="shared" ref="N873" si="1528">IF(L870="","",IF(L870="X","X",IF($E$2&lt;L870,"X
未達首次列計年度",IF($E$2&gt;M870,"X
已過審核範圍","V"))))</f>
        <v/>
      </c>
      <c r="O873" s="145"/>
      <c r="P873" s="110"/>
      <c r="Q873" s="214"/>
    </row>
    <row r="874" spans="2:17" ht="13.95" customHeight="1" x14ac:dyDescent="0.3">
      <c r="B874" s="217" t="str">
        <f t="shared" si="1525"/>
        <v/>
      </c>
      <c r="C874" s="220"/>
      <c r="D874" s="223"/>
      <c r="E874" s="223"/>
      <c r="F874" s="128"/>
      <c r="G874" s="57" t="str" cm="1">
        <f t="array" ref="G874">IFERROR(INDEX(對照用!$B$1:$D$103,SMALL(IF(對照用!$B$1:$B$103=E870,ROW(對照用!$B$1:$B$103),"X"),MOD(ROW(),6)+1),3),"")</f>
        <v/>
      </c>
      <c r="H874" s="12"/>
      <c r="I874" s="228"/>
      <c r="J874" s="223"/>
      <c r="K874" s="231"/>
      <c r="L874" s="161"/>
      <c r="M874" s="142"/>
      <c r="N874" s="142" t="str">
        <f t="shared" ref="N874" si="1529">IF(L870="","",IF(L870="X","X",IF($E$2&lt;L870,"X
未達首次列計年度",IF($E$2&gt;M870,"X
已過審核範圍","V"))))</f>
        <v/>
      </c>
      <c r="O874" s="145"/>
      <c r="P874" s="110"/>
      <c r="Q874" s="214"/>
    </row>
    <row r="875" spans="2:17" ht="13.95" customHeight="1" thickBot="1" x14ac:dyDescent="0.35">
      <c r="B875" s="218" t="str">
        <f t="shared" si="1525"/>
        <v/>
      </c>
      <c r="C875" s="221"/>
      <c r="D875" s="224"/>
      <c r="E875" s="224"/>
      <c r="F875" s="226"/>
      <c r="G875" s="58" t="str" cm="1">
        <f t="array" ref="G875">IFERROR(INDEX(對照用!$B$1:$D$103,SMALL(IF(對照用!$B$1:$B$103=E870,ROW(對照用!$B$1:$B$103),"X"),MOD(ROW(),6)+1),3),"")</f>
        <v/>
      </c>
      <c r="H875" s="13"/>
      <c r="I875" s="229"/>
      <c r="J875" s="224"/>
      <c r="K875" s="232"/>
      <c r="L875" s="234"/>
      <c r="M875" s="208"/>
      <c r="N875" s="208" t="str">
        <f t="shared" ref="N875" si="1530">IF(L870="","",IF(L870="X","X",IF($E$2&lt;L870,"X
未達首次列計年度",IF($E$2&gt;M870,"X
已過審核範圍","V"))))</f>
        <v/>
      </c>
      <c r="O875" s="210"/>
      <c r="P875" s="212"/>
      <c r="Q875" s="215"/>
    </row>
    <row r="876" spans="2:17" ht="13.95" customHeight="1" x14ac:dyDescent="0.3">
      <c r="B876" s="216" t="str">
        <f t="shared" ref="B876" si="1531">IF(E876&lt;&gt;"",B870+1,"")</f>
        <v/>
      </c>
      <c r="C876" s="219" t="str">
        <f t="shared" ref="C876" si="1532">IF(D876&lt;&gt;"",IF(D876&lt;$E$2,"舊","當"),"")</f>
        <v/>
      </c>
      <c r="D876" s="222"/>
      <c r="E876" s="222"/>
      <c r="F876" s="225" t="str">
        <f>_xlfn.IFNA(VLOOKUP(E876,對照用!$B:$C,2,0)," ")</f>
        <v xml:space="preserve"> </v>
      </c>
      <c r="G876" s="56" t="str" cm="1">
        <f t="array" ref="G876">IFERROR(INDEX(對照用!$B$1:$D$103,SMALL(IF(對照用!$B$1:$B$103=E876,ROW(對照用!$B$1:$B$103),"X"),MOD(ROW(),6)+1),3),"")</f>
        <v/>
      </c>
      <c r="H876" s="11"/>
      <c r="I876" s="227"/>
      <c r="J876" s="222"/>
      <c r="K876" s="230"/>
      <c r="L876" s="233"/>
      <c r="M876" s="207" t="str">
        <f t="shared" ref="M876" si="1533">IF(L876="X","X",IF(L876&lt;&gt;0,L876+9,""))</f>
        <v/>
      </c>
      <c r="N876" s="207" t="str">
        <f t="shared" ref="N876" si="1534">IF(L876="","",IF(L876="X","X",IF($E$2&lt;L876,"X
未達首次列計年度",IF($E$2&gt;M876,"X
已過審核範圍","V"))))</f>
        <v/>
      </c>
      <c r="O876" s="209"/>
      <c r="P876" s="211" t="str">
        <f t="shared" ref="P876" si="1535">IF(N876="X
未達首次列計年度",0,IF(N876="X
已過審核範圍",0,IF(N876="X",0,IF(N876="","",IF(O876&lt;&gt;"",O876,I876)))))</f>
        <v/>
      </c>
      <c r="Q876" s="213"/>
    </row>
    <row r="877" spans="2:17" ht="13.95" customHeight="1" x14ac:dyDescent="0.3">
      <c r="B877" s="217" t="str">
        <f t="shared" ref="B877:B881" si="1536">B876</f>
        <v/>
      </c>
      <c r="C877" s="220"/>
      <c r="D877" s="223"/>
      <c r="E877" s="223"/>
      <c r="F877" s="128"/>
      <c r="G877" s="57" t="str" cm="1">
        <f t="array" ref="G877">IFERROR(INDEX(對照用!$B$1:$D$103,SMALL(IF(對照用!$B$1:$B$103=E876,ROW(對照用!$B$1:$B$103),"X"),MOD(ROW(),6)+1),3),"")</f>
        <v/>
      </c>
      <c r="H877" s="12"/>
      <c r="I877" s="228"/>
      <c r="J877" s="223"/>
      <c r="K877" s="231"/>
      <c r="L877" s="161"/>
      <c r="M877" s="142"/>
      <c r="N877" s="142" t="str">
        <f t="shared" ref="N877" si="1537">IF(L876="","",IF(L876="X","X",IF($E$2&lt;L876,"X
未達首次列計年度",IF($E$2&gt;M876,"X
已過審核範圍","V"))))</f>
        <v/>
      </c>
      <c r="O877" s="145"/>
      <c r="P877" s="110"/>
      <c r="Q877" s="214"/>
    </row>
    <row r="878" spans="2:17" ht="13.95" customHeight="1" x14ac:dyDescent="0.3">
      <c r="B878" s="217" t="str">
        <f t="shared" si="1536"/>
        <v/>
      </c>
      <c r="C878" s="220"/>
      <c r="D878" s="223"/>
      <c r="E878" s="223"/>
      <c r="F878" s="128"/>
      <c r="G878" s="57" t="str" cm="1">
        <f t="array" ref="G878">IFERROR(INDEX(對照用!$B$1:$D$103,SMALL(IF(對照用!$B$1:$B$103=E876,ROW(對照用!$B$1:$B$103),"X"),MOD(ROW(),6)+1),3),"")</f>
        <v/>
      </c>
      <c r="H878" s="12"/>
      <c r="I878" s="228"/>
      <c r="J878" s="223"/>
      <c r="K878" s="231"/>
      <c r="L878" s="161"/>
      <c r="M878" s="142"/>
      <c r="N878" s="142" t="str">
        <f t="shared" ref="N878" si="1538">IF(L876="","",IF(L876="X","X",IF($E$2&lt;L876,"X
未達首次列計年度",IF($E$2&gt;M876,"X
已過審核範圍","V"))))</f>
        <v/>
      </c>
      <c r="O878" s="145"/>
      <c r="P878" s="110"/>
      <c r="Q878" s="214"/>
    </row>
    <row r="879" spans="2:17" ht="13.95" customHeight="1" x14ac:dyDescent="0.3">
      <c r="B879" s="217" t="str">
        <f t="shared" si="1536"/>
        <v/>
      </c>
      <c r="C879" s="220"/>
      <c r="D879" s="223"/>
      <c r="E879" s="223"/>
      <c r="F879" s="128"/>
      <c r="G879" s="57" t="str" cm="1">
        <f t="array" ref="G879">IFERROR(INDEX(對照用!$B$1:$D$103,SMALL(IF(對照用!$B$1:$B$103=E876,ROW(對照用!$B$1:$B$103),"X"),MOD(ROW(),6)+1),3),"")</f>
        <v/>
      </c>
      <c r="H879" s="12"/>
      <c r="I879" s="228"/>
      <c r="J879" s="223"/>
      <c r="K879" s="231"/>
      <c r="L879" s="161"/>
      <c r="M879" s="142"/>
      <c r="N879" s="142" t="str">
        <f t="shared" ref="N879" si="1539">IF(L876="","",IF(L876="X","X",IF($E$2&lt;L876,"X
未達首次列計年度",IF($E$2&gt;M876,"X
已過審核範圍","V"))))</f>
        <v/>
      </c>
      <c r="O879" s="145"/>
      <c r="P879" s="110"/>
      <c r="Q879" s="214"/>
    </row>
    <row r="880" spans="2:17" ht="13.95" customHeight="1" x14ac:dyDescent="0.3">
      <c r="B880" s="217" t="str">
        <f t="shared" si="1536"/>
        <v/>
      </c>
      <c r="C880" s="220"/>
      <c r="D880" s="223"/>
      <c r="E880" s="223"/>
      <c r="F880" s="128"/>
      <c r="G880" s="57" t="str" cm="1">
        <f t="array" ref="G880">IFERROR(INDEX(對照用!$B$1:$D$103,SMALL(IF(對照用!$B$1:$B$103=E876,ROW(對照用!$B$1:$B$103),"X"),MOD(ROW(),6)+1),3),"")</f>
        <v/>
      </c>
      <c r="H880" s="12"/>
      <c r="I880" s="228"/>
      <c r="J880" s="223"/>
      <c r="K880" s="231"/>
      <c r="L880" s="161"/>
      <c r="M880" s="142"/>
      <c r="N880" s="142" t="str">
        <f t="shared" ref="N880" si="1540">IF(L876="","",IF(L876="X","X",IF($E$2&lt;L876,"X
未達首次列計年度",IF($E$2&gt;M876,"X
已過審核範圍","V"))))</f>
        <v/>
      </c>
      <c r="O880" s="145"/>
      <c r="P880" s="110"/>
      <c r="Q880" s="214"/>
    </row>
    <row r="881" spans="2:17" ht="13.95" customHeight="1" thickBot="1" x14ac:dyDescent="0.35">
      <c r="B881" s="218" t="str">
        <f t="shared" si="1536"/>
        <v/>
      </c>
      <c r="C881" s="221"/>
      <c r="D881" s="224"/>
      <c r="E881" s="224"/>
      <c r="F881" s="226"/>
      <c r="G881" s="58" t="str" cm="1">
        <f t="array" ref="G881">IFERROR(INDEX(對照用!$B$1:$D$103,SMALL(IF(對照用!$B$1:$B$103=E876,ROW(對照用!$B$1:$B$103),"X"),MOD(ROW(),6)+1),3),"")</f>
        <v/>
      </c>
      <c r="H881" s="13"/>
      <c r="I881" s="229"/>
      <c r="J881" s="224"/>
      <c r="K881" s="232"/>
      <c r="L881" s="234"/>
      <c r="M881" s="208"/>
      <c r="N881" s="208" t="str">
        <f t="shared" ref="N881" si="1541">IF(L876="","",IF(L876="X","X",IF($E$2&lt;L876,"X
未達首次列計年度",IF($E$2&gt;M876,"X
已過審核範圍","V"))))</f>
        <v/>
      </c>
      <c r="O881" s="210"/>
      <c r="P881" s="212"/>
      <c r="Q881" s="215"/>
    </row>
    <row r="882" spans="2:17" ht="13.95" customHeight="1" x14ac:dyDescent="0.3">
      <c r="B882" s="216" t="str">
        <f t="shared" ref="B882" si="1542">IF(E882&lt;&gt;"",B876+1,"")</f>
        <v/>
      </c>
      <c r="C882" s="219" t="str">
        <f t="shared" ref="C882" si="1543">IF(D882&lt;&gt;"",IF(D882&lt;$E$2,"舊","當"),"")</f>
        <v/>
      </c>
      <c r="D882" s="222"/>
      <c r="E882" s="222"/>
      <c r="F882" s="225" t="str">
        <f>_xlfn.IFNA(VLOOKUP(E882,對照用!$B:$C,2,0)," ")</f>
        <v xml:space="preserve"> </v>
      </c>
      <c r="G882" s="56" t="str" cm="1">
        <f t="array" ref="G882">IFERROR(INDEX(對照用!$B$1:$D$103,SMALL(IF(對照用!$B$1:$B$103=E882,ROW(對照用!$B$1:$B$103),"X"),MOD(ROW(),6)+1),3),"")</f>
        <v/>
      </c>
      <c r="H882" s="11"/>
      <c r="I882" s="227"/>
      <c r="J882" s="222"/>
      <c r="K882" s="230"/>
      <c r="L882" s="233"/>
      <c r="M882" s="207" t="str">
        <f t="shared" ref="M882" si="1544">IF(L882="X","X",IF(L882&lt;&gt;0,L882+9,""))</f>
        <v/>
      </c>
      <c r="N882" s="207" t="str">
        <f t="shared" ref="N882" si="1545">IF(L882="","",IF(L882="X","X",IF($E$2&lt;L882,"X
未達首次列計年度",IF($E$2&gt;M882,"X
已過審核範圍","V"))))</f>
        <v/>
      </c>
      <c r="O882" s="209"/>
      <c r="P882" s="211" t="str">
        <f t="shared" ref="P882" si="1546">IF(N882="X
未達首次列計年度",0,IF(N882="X
已過審核範圍",0,IF(N882="X",0,IF(N882="","",IF(O882&lt;&gt;"",O882,I882)))))</f>
        <v/>
      </c>
      <c r="Q882" s="213"/>
    </row>
    <row r="883" spans="2:17" ht="13.95" customHeight="1" x14ac:dyDescent="0.3">
      <c r="B883" s="217" t="str">
        <f t="shared" ref="B883:B887" si="1547">B882</f>
        <v/>
      </c>
      <c r="C883" s="220"/>
      <c r="D883" s="223"/>
      <c r="E883" s="223"/>
      <c r="F883" s="128"/>
      <c r="G883" s="57" t="str" cm="1">
        <f t="array" ref="G883">IFERROR(INDEX(對照用!$B$1:$D$103,SMALL(IF(對照用!$B$1:$B$103=E882,ROW(對照用!$B$1:$B$103),"X"),MOD(ROW(),6)+1),3),"")</f>
        <v/>
      </c>
      <c r="H883" s="12"/>
      <c r="I883" s="228"/>
      <c r="J883" s="223"/>
      <c r="K883" s="231"/>
      <c r="L883" s="161"/>
      <c r="M883" s="142"/>
      <c r="N883" s="142" t="str">
        <f t="shared" ref="N883" si="1548">IF(L882="","",IF(L882="X","X",IF($E$2&lt;L882,"X
未達首次列計年度",IF($E$2&gt;M882,"X
已過審核範圍","V"))))</f>
        <v/>
      </c>
      <c r="O883" s="145"/>
      <c r="P883" s="110"/>
      <c r="Q883" s="214"/>
    </row>
    <row r="884" spans="2:17" ht="13.95" customHeight="1" x14ac:dyDescent="0.3">
      <c r="B884" s="217" t="str">
        <f t="shared" si="1547"/>
        <v/>
      </c>
      <c r="C884" s="220"/>
      <c r="D884" s="223"/>
      <c r="E884" s="223"/>
      <c r="F884" s="128"/>
      <c r="G884" s="57" t="str" cm="1">
        <f t="array" ref="G884">IFERROR(INDEX(對照用!$B$1:$D$103,SMALL(IF(對照用!$B$1:$B$103=E882,ROW(對照用!$B$1:$B$103),"X"),MOD(ROW(),6)+1),3),"")</f>
        <v/>
      </c>
      <c r="H884" s="12"/>
      <c r="I884" s="228"/>
      <c r="J884" s="223"/>
      <c r="K884" s="231"/>
      <c r="L884" s="161"/>
      <c r="M884" s="142"/>
      <c r="N884" s="142" t="str">
        <f t="shared" ref="N884" si="1549">IF(L882="","",IF(L882="X","X",IF($E$2&lt;L882,"X
未達首次列計年度",IF($E$2&gt;M882,"X
已過審核範圍","V"))))</f>
        <v/>
      </c>
      <c r="O884" s="145"/>
      <c r="P884" s="110"/>
      <c r="Q884" s="214"/>
    </row>
    <row r="885" spans="2:17" ht="13.95" customHeight="1" x14ac:dyDescent="0.3">
      <c r="B885" s="217" t="str">
        <f t="shared" si="1547"/>
        <v/>
      </c>
      <c r="C885" s="220"/>
      <c r="D885" s="223"/>
      <c r="E885" s="223"/>
      <c r="F885" s="128"/>
      <c r="G885" s="57" t="str" cm="1">
        <f t="array" ref="G885">IFERROR(INDEX(對照用!$B$1:$D$103,SMALL(IF(對照用!$B$1:$B$103=E882,ROW(對照用!$B$1:$B$103),"X"),MOD(ROW(),6)+1),3),"")</f>
        <v/>
      </c>
      <c r="H885" s="12"/>
      <c r="I885" s="228"/>
      <c r="J885" s="223"/>
      <c r="K885" s="231"/>
      <c r="L885" s="161"/>
      <c r="M885" s="142"/>
      <c r="N885" s="142" t="str">
        <f t="shared" ref="N885" si="1550">IF(L882="","",IF(L882="X","X",IF($E$2&lt;L882,"X
未達首次列計年度",IF($E$2&gt;M882,"X
已過審核範圍","V"))))</f>
        <v/>
      </c>
      <c r="O885" s="145"/>
      <c r="P885" s="110"/>
      <c r="Q885" s="214"/>
    </row>
    <row r="886" spans="2:17" ht="13.95" customHeight="1" x14ac:dyDescent="0.3">
      <c r="B886" s="217" t="str">
        <f t="shared" si="1547"/>
        <v/>
      </c>
      <c r="C886" s="220"/>
      <c r="D886" s="223"/>
      <c r="E886" s="223"/>
      <c r="F886" s="128"/>
      <c r="G886" s="57" t="str" cm="1">
        <f t="array" ref="G886">IFERROR(INDEX(對照用!$B$1:$D$103,SMALL(IF(對照用!$B$1:$B$103=E882,ROW(對照用!$B$1:$B$103),"X"),MOD(ROW(),6)+1),3),"")</f>
        <v/>
      </c>
      <c r="H886" s="12"/>
      <c r="I886" s="228"/>
      <c r="J886" s="223"/>
      <c r="K886" s="231"/>
      <c r="L886" s="161"/>
      <c r="M886" s="142"/>
      <c r="N886" s="142" t="str">
        <f t="shared" ref="N886" si="1551">IF(L882="","",IF(L882="X","X",IF($E$2&lt;L882,"X
未達首次列計年度",IF($E$2&gt;M882,"X
已過審核範圍","V"))))</f>
        <v/>
      </c>
      <c r="O886" s="145"/>
      <c r="P886" s="110"/>
      <c r="Q886" s="214"/>
    </row>
    <row r="887" spans="2:17" ht="13.95" customHeight="1" thickBot="1" x14ac:dyDescent="0.35">
      <c r="B887" s="218" t="str">
        <f t="shared" si="1547"/>
        <v/>
      </c>
      <c r="C887" s="221"/>
      <c r="D887" s="224"/>
      <c r="E887" s="224"/>
      <c r="F887" s="226"/>
      <c r="G887" s="58" t="str" cm="1">
        <f t="array" ref="G887">IFERROR(INDEX(對照用!$B$1:$D$103,SMALL(IF(對照用!$B$1:$B$103=E882,ROW(對照用!$B$1:$B$103),"X"),MOD(ROW(),6)+1),3),"")</f>
        <v/>
      </c>
      <c r="H887" s="13"/>
      <c r="I887" s="229"/>
      <c r="J887" s="224"/>
      <c r="K887" s="232"/>
      <c r="L887" s="234"/>
      <c r="M887" s="208"/>
      <c r="N887" s="208" t="str">
        <f t="shared" ref="N887" si="1552">IF(L882="","",IF(L882="X","X",IF($E$2&lt;L882,"X
未達首次列計年度",IF($E$2&gt;M882,"X
已過審核範圍","V"))))</f>
        <v/>
      </c>
      <c r="O887" s="210"/>
      <c r="P887" s="212"/>
      <c r="Q887" s="215"/>
    </row>
    <row r="888" spans="2:17" ht="13.95" customHeight="1" x14ac:dyDescent="0.3">
      <c r="B888" s="216" t="str">
        <f t="shared" ref="B888" si="1553">IF(E888&lt;&gt;"",B882+1,"")</f>
        <v/>
      </c>
      <c r="C888" s="219" t="str">
        <f t="shared" ref="C888" si="1554">IF(D888&lt;&gt;"",IF(D888&lt;$E$2,"舊","當"),"")</f>
        <v/>
      </c>
      <c r="D888" s="222"/>
      <c r="E888" s="222"/>
      <c r="F888" s="225" t="str">
        <f>_xlfn.IFNA(VLOOKUP(E888,對照用!$B:$C,2,0)," ")</f>
        <v xml:space="preserve"> </v>
      </c>
      <c r="G888" s="56" t="str" cm="1">
        <f t="array" ref="G888">IFERROR(INDEX(對照用!$B$1:$D$103,SMALL(IF(對照用!$B$1:$B$103=E888,ROW(對照用!$B$1:$B$103),"X"),MOD(ROW(),6)+1),3),"")</f>
        <v/>
      </c>
      <c r="H888" s="11"/>
      <c r="I888" s="227"/>
      <c r="J888" s="222"/>
      <c r="K888" s="230"/>
      <c r="L888" s="233"/>
      <c r="M888" s="207" t="str">
        <f t="shared" ref="M888" si="1555">IF(L888="X","X",IF(L888&lt;&gt;0,L888+9,""))</f>
        <v/>
      </c>
      <c r="N888" s="207" t="str">
        <f t="shared" ref="N888" si="1556">IF(L888="","",IF(L888="X","X",IF($E$2&lt;L888,"X
未達首次列計年度",IF($E$2&gt;M888,"X
已過審核範圍","V"))))</f>
        <v/>
      </c>
      <c r="O888" s="209"/>
      <c r="P888" s="211" t="str">
        <f t="shared" ref="P888" si="1557">IF(N888="X
未達首次列計年度",0,IF(N888="X
已過審核範圍",0,IF(N888="X",0,IF(N888="","",IF(O888&lt;&gt;"",O888,I888)))))</f>
        <v/>
      </c>
      <c r="Q888" s="213"/>
    </row>
    <row r="889" spans="2:17" ht="13.95" customHeight="1" x14ac:dyDescent="0.3">
      <c r="B889" s="217" t="str">
        <f t="shared" ref="B889:B893" si="1558">B888</f>
        <v/>
      </c>
      <c r="C889" s="220"/>
      <c r="D889" s="223"/>
      <c r="E889" s="223"/>
      <c r="F889" s="128"/>
      <c r="G889" s="57" t="str" cm="1">
        <f t="array" ref="G889">IFERROR(INDEX(對照用!$B$1:$D$103,SMALL(IF(對照用!$B$1:$B$103=E888,ROW(對照用!$B$1:$B$103),"X"),MOD(ROW(),6)+1),3),"")</f>
        <v/>
      </c>
      <c r="H889" s="12"/>
      <c r="I889" s="228"/>
      <c r="J889" s="223"/>
      <c r="K889" s="231"/>
      <c r="L889" s="161"/>
      <c r="M889" s="142"/>
      <c r="N889" s="142" t="str">
        <f t="shared" ref="N889" si="1559">IF(L888="","",IF(L888="X","X",IF($E$2&lt;L888,"X
未達首次列計年度",IF($E$2&gt;M888,"X
已過審核範圍","V"))))</f>
        <v/>
      </c>
      <c r="O889" s="145"/>
      <c r="P889" s="110"/>
      <c r="Q889" s="214"/>
    </row>
    <row r="890" spans="2:17" ht="13.95" customHeight="1" x14ac:dyDescent="0.3">
      <c r="B890" s="217" t="str">
        <f t="shared" si="1558"/>
        <v/>
      </c>
      <c r="C890" s="220"/>
      <c r="D890" s="223"/>
      <c r="E890" s="223"/>
      <c r="F890" s="128"/>
      <c r="G890" s="57" t="str" cm="1">
        <f t="array" ref="G890">IFERROR(INDEX(對照用!$B$1:$D$103,SMALL(IF(對照用!$B$1:$B$103=E888,ROW(對照用!$B$1:$B$103),"X"),MOD(ROW(),6)+1),3),"")</f>
        <v/>
      </c>
      <c r="H890" s="12"/>
      <c r="I890" s="228"/>
      <c r="J890" s="223"/>
      <c r="K890" s="231"/>
      <c r="L890" s="161"/>
      <c r="M890" s="142"/>
      <c r="N890" s="142" t="str">
        <f t="shared" ref="N890" si="1560">IF(L888="","",IF(L888="X","X",IF($E$2&lt;L888,"X
未達首次列計年度",IF($E$2&gt;M888,"X
已過審核範圍","V"))))</f>
        <v/>
      </c>
      <c r="O890" s="145"/>
      <c r="P890" s="110"/>
      <c r="Q890" s="214"/>
    </row>
    <row r="891" spans="2:17" ht="13.95" customHeight="1" x14ac:dyDescent="0.3">
      <c r="B891" s="217" t="str">
        <f t="shared" si="1558"/>
        <v/>
      </c>
      <c r="C891" s="220"/>
      <c r="D891" s="223"/>
      <c r="E891" s="223"/>
      <c r="F891" s="128"/>
      <c r="G891" s="57" t="str" cm="1">
        <f t="array" ref="G891">IFERROR(INDEX(對照用!$B$1:$D$103,SMALL(IF(對照用!$B$1:$B$103=E888,ROW(對照用!$B$1:$B$103),"X"),MOD(ROW(),6)+1),3),"")</f>
        <v/>
      </c>
      <c r="H891" s="12"/>
      <c r="I891" s="228"/>
      <c r="J891" s="223"/>
      <c r="K891" s="231"/>
      <c r="L891" s="161"/>
      <c r="M891" s="142"/>
      <c r="N891" s="142" t="str">
        <f t="shared" ref="N891" si="1561">IF(L888="","",IF(L888="X","X",IF($E$2&lt;L888,"X
未達首次列計年度",IF($E$2&gt;M888,"X
已過審核範圍","V"))))</f>
        <v/>
      </c>
      <c r="O891" s="145"/>
      <c r="P891" s="110"/>
      <c r="Q891" s="214"/>
    </row>
    <row r="892" spans="2:17" ht="13.95" customHeight="1" x14ac:dyDescent="0.3">
      <c r="B892" s="217" t="str">
        <f t="shared" si="1558"/>
        <v/>
      </c>
      <c r="C892" s="220"/>
      <c r="D892" s="223"/>
      <c r="E892" s="223"/>
      <c r="F892" s="128"/>
      <c r="G892" s="57" t="str" cm="1">
        <f t="array" ref="G892">IFERROR(INDEX(對照用!$B$1:$D$103,SMALL(IF(對照用!$B$1:$B$103=E888,ROW(對照用!$B$1:$B$103),"X"),MOD(ROW(),6)+1),3),"")</f>
        <v/>
      </c>
      <c r="H892" s="12"/>
      <c r="I892" s="228"/>
      <c r="J892" s="223"/>
      <c r="K892" s="231"/>
      <c r="L892" s="161"/>
      <c r="M892" s="142"/>
      <c r="N892" s="142" t="str">
        <f t="shared" ref="N892" si="1562">IF(L888="","",IF(L888="X","X",IF($E$2&lt;L888,"X
未達首次列計年度",IF($E$2&gt;M888,"X
已過審核範圍","V"))))</f>
        <v/>
      </c>
      <c r="O892" s="145"/>
      <c r="P892" s="110"/>
      <c r="Q892" s="214"/>
    </row>
    <row r="893" spans="2:17" ht="13.95" customHeight="1" thickBot="1" x14ac:dyDescent="0.35">
      <c r="B893" s="218" t="str">
        <f t="shared" si="1558"/>
        <v/>
      </c>
      <c r="C893" s="221"/>
      <c r="D893" s="224"/>
      <c r="E893" s="224"/>
      <c r="F893" s="226"/>
      <c r="G893" s="58" t="str" cm="1">
        <f t="array" ref="G893">IFERROR(INDEX(對照用!$B$1:$D$103,SMALL(IF(對照用!$B$1:$B$103=E888,ROW(對照用!$B$1:$B$103),"X"),MOD(ROW(),6)+1),3),"")</f>
        <v/>
      </c>
      <c r="H893" s="13"/>
      <c r="I893" s="229"/>
      <c r="J893" s="224"/>
      <c r="K893" s="232"/>
      <c r="L893" s="234"/>
      <c r="M893" s="208"/>
      <c r="N893" s="208" t="str">
        <f t="shared" ref="N893" si="1563">IF(L888="","",IF(L888="X","X",IF($E$2&lt;L888,"X
未達首次列計年度",IF($E$2&gt;M888,"X
已過審核範圍","V"))))</f>
        <v/>
      </c>
      <c r="O893" s="210"/>
      <c r="P893" s="212"/>
      <c r="Q893" s="215"/>
    </row>
    <row r="894" spans="2:17" ht="13.95" customHeight="1" x14ac:dyDescent="0.3">
      <c r="B894" s="216" t="str">
        <f t="shared" ref="B894" si="1564">IF(E894&lt;&gt;"",B888+1,"")</f>
        <v/>
      </c>
      <c r="C894" s="219" t="str">
        <f t="shared" ref="C894" si="1565">IF(D894&lt;&gt;"",IF(D894&lt;$E$2,"舊","當"),"")</f>
        <v/>
      </c>
      <c r="D894" s="222"/>
      <c r="E894" s="222"/>
      <c r="F894" s="225" t="str">
        <f>_xlfn.IFNA(VLOOKUP(E894,對照用!$B:$C,2,0)," ")</f>
        <v xml:space="preserve"> </v>
      </c>
      <c r="G894" s="56" t="str" cm="1">
        <f t="array" ref="G894">IFERROR(INDEX(對照用!$B$1:$D$103,SMALL(IF(對照用!$B$1:$B$103=E894,ROW(對照用!$B$1:$B$103),"X"),MOD(ROW(),6)+1),3),"")</f>
        <v/>
      </c>
      <c r="H894" s="11"/>
      <c r="I894" s="227"/>
      <c r="J894" s="222"/>
      <c r="K894" s="230"/>
      <c r="L894" s="233"/>
      <c r="M894" s="207" t="str">
        <f t="shared" ref="M894" si="1566">IF(L894="X","X",IF(L894&lt;&gt;0,L894+9,""))</f>
        <v/>
      </c>
      <c r="N894" s="207" t="str">
        <f t="shared" ref="N894" si="1567">IF(L894="","",IF(L894="X","X",IF($E$2&lt;L894,"X
未達首次列計年度",IF($E$2&gt;M894,"X
已過審核範圍","V"))))</f>
        <v/>
      </c>
      <c r="O894" s="209"/>
      <c r="P894" s="211" t="str">
        <f t="shared" ref="P894" si="1568">IF(N894="X
未達首次列計年度",0,IF(N894="X
已過審核範圍",0,IF(N894="X",0,IF(N894="","",IF(O894&lt;&gt;"",O894,I894)))))</f>
        <v/>
      </c>
      <c r="Q894" s="213"/>
    </row>
    <row r="895" spans="2:17" ht="13.95" customHeight="1" x14ac:dyDescent="0.3">
      <c r="B895" s="217" t="str">
        <f t="shared" ref="B895:B899" si="1569">B894</f>
        <v/>
      </c>
      <c r="C895" s="220"/>
      <c r="D895" s="223"/>
      <c r="E895" s="223"/>
      <c r="F895" s="128"/>
      <c r="G895" s="57" t="str" cm="1">
        <f t="array" ref="G895">IFERROR(INDEX(對照用!$B$1:$D$103,SMALL(IF(對照用!$B$1:$B$103=E894,ROW(對照用!$B$1:$B$103),"X"),MOD(ROW(),6)+1),3),"")</f>
        <v/>
      </c>
      <c r="H895" s="12"/>
      <c r="I895" s="228"/>
      <c r="J895" s="223"/>
      <c r="K895" s="231"/>
      <c r="L895" s="161"/>
      <c r="M895" s="142"/>
      <c r="N895" s="142" t="str">
        <f t="shared" ref="N895" si="1570">IF(L894="","",IF(L894="X","X",IF($E$2&lt;L894,"X
未達首次列計年度",IF($E$2&gt;M894,"X
已過審核範圍","V"))))</f>
        <v/>
      </c>
      <c r="O895" s="145"/>
      <c r="P895" s="110"/>
      <c r="Q895" s="214"/>
    </row>
    <row r="896" spans="2:17" ht="13.95" customHeight="1" x14ac:dyDescent="0.3">
      <c r="B896" s="217" t="str">
        <f t="shared" si="1569"/>
        <v/>
      </c>
      <c r="C896" s="220"/>
      <c r="D896" s="223"/>
      <c r="E896" s="223"/>
      <c r="F896" s="128"/>
      <c r="G896" s="57" t="str" cm="1">
        <f t="array" ref="G896">IFERROR(INDEX(對照用!$B$1:$D$103,SMALL(IF(對照用!$B$1:$B$103=E894,ROW(對照用!$B$1:$B$103),"X"),MOD(ROW(),6)+1),3),"")</f>
        <v/>
      </c>
      <c r="H896" s="12"/>
      <c r="I896" s="228"/>
      <c r="J896" s="223"/>
      <c r="K896" s="231"/>
      <c r="L896" s="161"/>
      <c r="M896" s="142"/>
      <c r="N896" s="142" t="str">
        <f t="shared" ref="N896" si="1571">IF(L894="","",IF(L894="X","X",IF($E$2&lt;L894,"X
未達首次列計年度",IF($E$2&gt;M894,"X
已過審核範圍","V"))))</f>
        <v/>
      </c>
      <c r="O896" s="145"/>
      <c r="P896" s="110"/>
      <c r="Q896" s="214"/>
    </row>
    <row r="897" spans="2:17" ht="13.95" customHeight="1" x14ac:dyDescent="0.3">
      <c r="B897" s="217" t="str">
        <f t="shared" si="1569"/>
        <v/>
      </c>
      <c r="C897" s="220"/>
      <c r="D897" s="223"/>
      <c r="E897" s="223"/>
      <c r="F897" s="128"/>
      <c r="G897" s="57" t="str" cm="1">
        <f t="array" ref="G897">IFERROR(INDEX(對照用!$B$1:$D$103,SMALL(IF(對照用!$B$1:$B$103=E894,ROW(對照用!$B$1:$B$103),"X"),MOD(ROW(),6)+1),3),"")</f>
        <v/>
      </c>
      <c r="H897" s="12"/>
      <c r="I897" s="228"/>
      <c r="J897" s="223"/>
      <c r="K897" s="231"/>
      <c r="L897" s="161"/>
      <c r="M897" s="142"/>
      <c r="N897" s="142" t="str">
        <f t="shared" ref="N897" si="1572">IF(L894="","",IF(L894="X","X",IF($E$2&lt;L894,"X
未達首次列計年度",IF($E$2&gt;M894,"X
已過審核範圍","V"))))</f>
        <v/>
      </c>
      <c r="O897" s="145"/>
      <c r="P897" s="110"/>
      <c r="Q897" s="214"/>
    </row>
    <row r="898" spans="2:17" ht="13.95" customHeight="1" x14ac:dyDescent="0.3">
      <c r="B898" s="217" t="str">
        <f t="shared" si="1569"/>
        <v/>
      </c>
      <c r="C898" s="220"/>
      <c r="D898" s="223"/>
      <c r="E898" s="223"/>
      <c r="F898" s="128"/>
      <c r="G898" s="57" t="str" cm="1">
        <f t="array" ref="G898">IFERROR(INDEX(對照用!$B$1:$D$103,SMALL(IF(對照用!$B$1:$B$103=E894,ROW(對照用!$B$1:$B$103),"X"),MOD(ROW(),6)+1),3),"")</f>
        <v/>
      </c>
      <c r="H898" s="12"/>
      <c r="I898" s="228"/>
      <c r="J898" s="223"/>
      <c r="K898" s="231"/>
      <c r="L898" s="161"/>
      <c r="M898" s="142"/>
      <c r="N898" s="142" t="str">
        <f t="shared" ref="N898" si="1573">IF(L894="","",IF(L894="X","X",IF($E$2&lt;L894,"X
未達首次列計年度",IF($E$2&gt;M894,"X
已過審核範圍","V"))))</f>
        <v/>
      </c>
      <c r="O898" s="145"/>
      <c r="P898" s="110"/>
      <c r="Q898" s="214"/>
    </row>
    <row r="899" spans="2:17" ht="13.95" customHeight="1" thickBot="1" x14ac:dyDescent="0.35">
      <c r="B899" s="218" t="str">
        <f t="shared" si="1569"/>
        <v/>
      </c>
      <c r="C899" s="221"/>
      <c r="D899" s="224"/>
      <c r="E899" s="224"/>
      <c r="F899" s="226"/>
      <c r="G899" s="58" t="str" cm="1">
        <f t="array" ref="G899">IFERROR(INDEX(對照用!$B$1:$D$103,SMALL(IF(對照用!$B$1:$B$103=E894,ROW(對照用!$B$1:$B$103),"X"),MOD(ROW(),6)+1),3),"")</f>
        <v/>
      </c>
      <c r="H899" s="13"/>
      <c r="I899" s="229"/>
      <c r="J899" s="224"/>
      <c r="K899" s="232"/>
      <c r="L899" s="234"/>
      <c r="M899" s="208"/>
      <c r="N899" s="208" t="str">
        <f t="shared" ref="N899" si="1574">IF(L894="","",IF(L894="X","X",IF($E$2&lt;L894,"X
未達首次列計年度",IF($E$2&gt;M894,"X
已過審核範圍","V"))))</f>
        <v/>
      </c>
      <c r="O899" s="210"/>
      <c r="P899" s="212"/>
      <c r="Q899" s="215"/>
    </row>
    <row r="900" spans="2:17" ht="13.95" customHeight="1" x14ac:dyDescent="0.3">
      <c r="B900" s="216" t="str">
        <f t="shared" ref="B900" si="1575">IF(E900&lt;&gt;"",B894+1,"")</f>
        <v/>
      </c>
      <c r="C900" s="219" t="str">
        <f t="shared" ref="C900" si="1576">IF(D900&lt;&gt;"",IF(D900&lt;$E$2,"舊","當"),"")</f>
        <v/>
      </c>
      <c r="D900" s="222"/>
      <c r="E900" s="222"/>
      <c r="F900" s="225" t="str">
        <f>_xlfn.IFNA(VLOOKUP(E900,對照用!$B:$C,2,0)," ")</f>
        <v xml:space="preserve"> </v>
      </c>
      <c r="G900" s="56" t="str" cm="1">
        <f t="array" ref="G900">IFERROR(INDEX(對照用!$B$1:$D$103,SMALL(IF(對照用!$B$1:$B$103=E900,ROW(對照用!$B$1:$B$103),"X"),MOD(ROW(),6)+1),3),"")</f>
        <v/>
      </c>
      <c r="H900" s="11"/>
      <c r="I900" s="227"/>
      <c r="J900" s="222"/>
      <c r="K900" s="230"/>
      <c r="L900" s="233"/>
      <c r="M900" s="207" t="str">
        <f t="shared" ref="M900" si="1577">IF(L900="X","X",IF(L900&lt;&gt;0,L900+9,""))</f>
        <v/>
      </c>
      <c r="N900" s="207" t="str">
        <f t="shared" ref="N900" si="1578">IF(L900="","",IF(L900="X","X",IF($E$2&lt;L900,"X
未達首次列計年度",IF($E$2&gt;M900,"X
已過審核範圍","V"))))</f>
        <v/>
      </c>
      <c r="O900" s="209"/>
      <c r="P900" s="211" t="str">
        <f t="shared" ref="P900" si="1579">IF(N900="X
未達首次列計年度",0,IF(N900="X
已過審核範圍",0,IF(N900="X",0,IF(N900="","",IF(O900&lt;&gt;"",O900,I900)))))</f>
        <v/>
      </c>
      <c r="Q900" s="213"/>
    </row>
    <row r="901" spans="2:17" ht="13.95" customHeight="1" x14ac:dyDescent="0.3">
      <c r="B901" s="217" t="str">
        <f t="shared" ref="B901:B905" si="1580">B900</f>
        <v/>
      </c>
      <c r="C901" s="220"/>
      <c r="D901" s="223"/>
      <c r="E901" s="223"/>
      <c r="F901" s="128"/>
      <c r="G901" s="57" t="str" cm="1">
        <f t="array" ref="G901">IFERROR(INDEX(對照用!$B$1:$D$103,SMALL(IF(對照用!$B$1:$B$103=E900,ROW(對照用!$B$1:$B$103),"X"),MOD(ROW(),6)+1),3),"")</f>
        <v/>
      </c>
      <c r="H901" s="12"/>
      <c r="I901" s="228"/>
      <c r="J901" s="223"/>
      <c r="K901" s="231"/>
      <c r="L901" s="161"/>
      <c r="M901" s="142"/>
      <c r="N901" s="142" t="str">
        <f t="shared" ref="N901" si="1581">IF(L900="","",IF(L900="X","X",IF($E$2&lt;L900,"X
未達首次列計年度",IF($E$2&gt;M900,"X
已過審核範圍","V"))))</f>
        <v/>
      </c>
      <c r="O901" s="145"/>
      <c r="P901" s="110"/>
      <c r="Q901" s="214"/>
    </row>
    <row r="902" spans="2:17" ht="13.95" customHeight="1" x14ac:dyDescent="0.3">
      <c r="B902" s="217" t="str">
        <f t="shared" si="1580"/>
        <v/>
      </c>
      <c r="C902" s="220"/>
      <c r="D902" s="223"/>
      <c r="E902" s="223"/>
      <c r="F902" s="128"/>
      <c r="G902" s="57" t="str" cm="1">
        <f t="array" ref="G902">IFERROR(INDEX(對照用!$B$1:$D$103,SMALL(IF(對照用!$B$1:$B$103=E900,ROW(對照用!$B$1:$B$103),"X"),MOD(ROW(),6)+1),3),"")</f>
        <v/>
      </c>
      <c r="H902" s="12"/>
      <c r="I902" s="228"/>
      <c r="J902" s="223"/>
      <c r="K902" s="231"/>
      <c r="L902" s="161"/>
      <c r="M902" s="142"/>
      <c r="N902" s="142" t="str">
        <f t="shared" ref="N902" si="1582">IF(L900="","",IF(L900="X","X",IF($E$2&lt;L900,"X
未達首次列計年度",IF($E$2&gt;M900,"X
已過審核範圍","V"))))</f>
        <v/>
      </c>
      <c r="O902" s="145"/>
      <c r="P902" s="110"/>
      <c r="Q902" s="214"/>
    </row>
    <row r="903" spans="2:17" ht="13.95" customHeight="1" x14ac:dyDescent="0.3">
      <c r="B903" s="217" t="str">
        <f t="shared" si="1580"/>
        <v/>
      </c>
      <c r="C903" s="220"/>
      <c r="D903" s="223"/>
      <c r="E903" s="223"/>
      <c r="F903" s="128"/>
      <c r="G903" s="57" t="str" cm="1">
        <f t="array" ref="G903">IFERROR(INDEX(對照用!$B$1:$D$103,SMALL(IF(對照用!$B$1:$B$103=E900,ROW(對照用!$B$1:$B$103),"X"),MOD(ROW(),6)+1),3),"")</f>
        <v/>
      </c>
      <c r="H903" s="12"/>
      <c r="I903" s="228"/>
      <c r="J903" s="223"/>
      <c r="K903" s="231"/>
      <c r="L903" s="161"/>
      <c r="M903" s="142"/>
      <c r="N903" s="142" t="str">
        <f t="shared" ref="N903" si="1583">IF(L900="","",IF(L900="X","X",IF($E$2&lt;L900,"X
未達首次列計年度",IF($E$2&gt;M900,"X
已過審核範圍","V"))))</f>
        <v/>
      </c>
      <c r="O903" s="145"/>
      <c r="P903" s="110"/>
      <c r="Q903" s="214"/>
    </row>
    <row r="904" spans="2:17" ht="13.95" customHeight="1" x14ac:dyDescent="0.3">
      <c r="B904" s="217" t="str">
        <f t="shared" si="1580"/>
        <v/>
      </c>
      <c r="C904" s="220"/>
      <c r="D904" s="223"/>
      <c r="E904" s="223"/>
      <c r="F904" s="128"/>
      <c r="G904" s="57" t="str" cm="1">
        <f t="array" ref="G904">IFERROR(INDEX(對照用!$B$1:$D$103,SMALL(IF(對照用!$B$1:$B$103=E900,ROW(對照用!$B$1:$B$103),"X"),MOD(ROW(),6)+1),3),"")</f>
        <v/>
      </c>
      <c r="H904" s="12"/>
      <c r="I904" s="228"/>
      <c r="J904" s="223"/>
      <c r="K904" s="231"/>
      <c r="L904" s="161"/>
      <c r="M904" s="142"/>
      <c r="N904" s="142" t="str">
        <f t="shared" ref="N904" si="1584">IF(L900="","",IF(L900="X","X",IF($E$2&lt;L900,"X
未達首次列計年度",IF($E$2&gt;M900,"X
已過審核範圍","V"))))</f>
        <v/>
      </c>
      <c r="O904" s="145"/>
      <c r="P904" s="110"/>
      <c r="Q904" s="214"/>
    </row>
    <row r="905" spans="2:17" ht="13.95" customHeight="1" thickBot="1" x14ac:dyDescent="0.35">
      <c r="B905" s="218" t="str">
        <f t="shared" si="1580"/>
        <v/>
      </c>
      <c r="C905" s="221"/>
      <c r="D905" s="224"/>
      <c r="E905" s="224"/>
      <c r="F905" s="226"/>
      <c r="G905" s="58" t="str" cm="1">
        <f t="array" ref="G905">IFERROR(INDEX(對照用!$B$1:$D$103,SMALL(IF(對照用!$B$1:$B$103=E900,ROW(對照用!$B$1:$B$103),"X"),MOD(ROW(),6)+1),3),"")</f>
        <v/>
      </c>
      <c r="H905" s="13"/>
      <c r="I905" s="229"/>
      <c r="J905" s="224"/>
      <c r="K905" s="232"/>
      <c r="L905" s="234"/>
      <c r="M905" s="208"/>
      <c r="N905" s="208" t="str">
        <f t="shared" ref="N905" si="1585">IF(L900="","",IF(L900="X","X",IF($E$2&lt;L900,"X
未達首次列計年度",IF($E$2&gt;M900,"X
已過審核範圍","V"))))</f>
        <v/>
      </c>
      <c r="O905" s="210"/>
      <c r="P905" s="212"/>
      <c r="Q905" s="215"/>
    </row>
    <row r="906" spans="2:17" ht="13.95" customHeight="1" x14ac:dyDescent="0.3">
      <c r="B906" s="216" t="str">
        <f t="shared" ref="B906" si="1586">IF(E906&lt;&gt;"",B900+1,"")</f>
        <v/>
      </c>
      <c r="C906" s="219" t="str">
        <f t="shared" ref="C906" si="1587">IF(D906&lt;&gt;"",IF(D906&lt;$E$2,"舊","當"),"")</f>
        <v/>
      </c>
      <c r="D906" s="222"/>
      <c r="E906" s="222"/>
      <c r="F906" s="225" t="str">
        <f>_xlfn.IFNA(VLOOKUP(E906,對照用!$B:$C,2,0)," ")</f>
        <v xml:space="preserve"> </v>
      </c>
      <c r="G906" s="56" t="str" cm="1">
        <f t="array" ref="G906">IFERROR(INDEX(對照用!$B$1:$D$103,SMALL(IF(對照用!$B$1:$B$103=E906,ROW(對照用!$B$1:$B$103),"X"),MOD(ROW(),6)+1),3),"")</f>
        <v/>
      </c>
      <c r="H906" s="11"/>
      <c r="I906" s="227"/>
      <c r="J906" s="222"/>
      <c r="K906" s="230"/>
      <c r="L906" s="233"/>
      <c r="M906" s="207" t="str">
        <f t="shared" ref="M906" si="1588">IF(L906="X","X",IF(L906&lt;&gt;0,L906+9,""))</f>
        <v/>
      </c>
      <c r="N906" s="207" t="str">
        <f t="shared" ref="N906" si="1589">IF(L906="","",IF(L906="X","X",IF($E$2&lt;L906,"X
未達首次列計年度",IF($E$2&gt;M906,"X
已過審核範圍","V"))))</f>
        <v/>
      </c>
      <c r="O906" s="209"/>
      <c r="P906" s="211" t="str">
        <f t="shared" ref="P906" si="1590">IF(N906="X
未達首次列計年度",0,IF(N906="X
已過審核範圍",0,IF(N906="X",0,IF(N906="","",IF(O906&lt;&gt;"",O906,I906)))))</f>
        <v/>
      </c>
      <c r="Q906" s="213"/>
    </row>
    <row r="907" spans="2:17" ht="13.95" customHeight="1" x14ac:dyDescent="0.3">
      <c r="B907" s="217" t="str">
        <f t="shared" ref="B907:B911" si="1591">B906</f>
        <v/>
      </c>
      <c r="C907" s="220"/>
      <c r="D907" s="223"/>
      <c r="E907" s="223"/>
      <c r="F907" s="128"/>
      <c r="G907" s="57" t="str" cm="1">
        <f t="array" ref="G907">IFERROR(INDEX(對照用!$B$1:$D$103,SMALL(IF(對照用!$B$1:$B$103=E906,ROW(對照用!$B$1:$B$103),"X"),MOD(ROW(),6)+1),3),"")</f>
        <v/>
      </c>
      <c r="H907" s="12"/>
      <c r="I907" s="228"/>
      <c r="J907" s="223"/>
      <c r="K907" s="231"/>
      <c r="L907" s="161"/>
      <c r="M907" s="142"/>
      <c r="N907" s="142" t="str">
        <f t="shared" ref="N907" si="1592">IF(L906="","",IF(L906="X","X",IF($E$2&lt;L906,"X
未達首次列計年度",IF($E$2&gt;M906,"X
已過審核範圍","V"))))</f>
        <v/>
      </c>
      <c r="O907" s="145"/>
      <c r="P907" s="110"/>
      <c r="Q907" s="214"/>
    </row>
    <row r="908" spans="2:17" ht="13.95" customHeight="1" x14ac:dyDescent="0.3">
      <c r="B908" s="217" t="str">
        <f t="shared" si="1591"/>
        <v/>
      </c>
      <c r="C908" s="220"/>
      <c r="D908" s="223"/>
      <c r="E908" s="223"/>
      <c r="F908" s="128"/>
      <c r="G908" s="57" t="str" cm="1">
        <f t="array" ref="G908">IFERROR(INDEX(對照用!$B$1:$D$103,SMALL(IF(對照用!$B$1:$B$103=E906,ROW(對照用!$B$1:$B$103),"X"),MOD(ROW(),6)+1),3),"")</f>
        <v/>
      </c>
      <c r="H908" s="12"/>
      <c r="I908" s="228"/>
      <c r="J908" s="223"/>
      <c r="K908" s="231"/>
      <c r="L908" s="161"/>
      <c r="M908" s="142"/>
      <c r="N908" s="142" t="str">
        <f t="shared" ref="N908" si="1593">IF(L906="","",IF(L906="X","X",IF($E$2&lt;L906,"X
未達首次列計年度",IF($E$2&gt;M906,"X
已過審核範圍","V"))))</f>
        <v/>
      </c>
      <c r="O908" s="145"/>
      <c r="P908" s="110"/>
      <c r="Q908" s="214"/>
    </row>
    <row r="909" spans="2:17" ht="13.95" customHeight="1" x14ac:dyDescent="0.3">
      <c r="B909" s="217" t="str">
        <f t="shared" si="1591"/>
        <v/>
      </c>
      <c r="C909" s="220"/>
      <c r="D909" s="223"/>
      <c r="E909" s="223"/>
      <c r="F909" s="128"/>
      <c r="G909" s="57" t="str" cm="1">
        <f t="array" ref="G909">IFERROR(INDEX(對照用!$B$1:$D$103,SMALL(IF(對照用!$B$1:$B$103=E906,ROW(對照用!$B$1:$B$103),"X"),MOD(ROW(),6)+1),3),"")</f>
        <v/>
      </c>
      <c r="H909" s="12"/>
      <c r="I909" s="228"/>
      <c r="J909" s="223"/>
      <c r="K909" s="231"/>
      <c r="L909" s="161"/>
      <c r="M909" s="142"/>
      <c r="N909" s="142" t="str">
        <f t="shared" ref="N909" si="1594">IF(L906="","",IF(L906="X","X",IF($E$2&lt;L906,"X
未達首次列計年度",IF($E$2&gt;M906,"X
已過審核範圍","V"))))</f>
        <v/>
      </c>
      <c r="O909" s="145"/>
      <c r="P909" s="110"/>
      <c r="Q909" s="214"/>
    </row>
    <row r="910" spans="2:17" ht="13.95" customHeight="1" x14ac:dyDescent="0.3">
      <c r="B910" s="217" t="str">
        <f t="shared" si="1591"/>
        <v/>
      </c>
      <c r="C910" s="220"/>
      <c r="D910" s="223"/>
      <c r="E910" s="223"/>
      <c r="F910" s="128"/>
      <c r="G910" s="57" t="str" cm="1">
        <f t="array" ref="G910">IFERROR(INDEX(對照用!$B$1:$D$103,SMALL(IF(對照用!$B$1:$B$103=E906,ROW(對照用!$B$1:$B$103),"X"),MOD(ROW(),6)+1),3),"")</f>
        <v/>
      </c>
      <c r="H910" s="12"/>
      <c r="I910" s="228"/>
      <c r="J910" s="223"/>
      <c r="K910" s="231"/>
      <c r="L910" s="161"/>
      <c r="M910" s="142"/>
      <c r="N910" s="142" t="str">
        <f t="shared" ref="N910" si="1595">IF(L906="","",IF(L906="X","X",IF($E$2&lt;L906,"X
未達首次列計年度",IF($E$2&gt;M906,"X
已過審核範圍","V"))))</f>
        <v/>
      </c>
      <c r="O910" s="145"/>
      <c r="P910" s="110"/>
      <c r="Q910" s="214"/>
    </row>
    <row r="911" spans="2:17" ht="13.95" customHeight="1" thickBot="1" x14ac:dyDescent="0.35">
      <c r="B911" s="218" t="str">
        <f t="shared" si="1591"/>
        <v/>
      </c>
      <c r="C911" s="221"/>
      <c r="D911" s="224"/>
      <c r="E911" s="224"/>
      <c r="F911" s="226"/>
      <c r="G911" s="58" t="str" cm="1">
        <f t="array" ref="G911">IFERROR(INDEX(對照用!$B$1:$D$103,SMALL(IF(對照用!$B$1:$B$103=E906,ROW(對照用!$B$1:$B$103),"X"),MOD(ROW(),6)+1),3),"")</f>
        <v/>
      </c>
      <c r="H911" s="13"/>
      <c r="I911" s="229"/>
      <c r="J911" s="224"/>
      <c r="K911" s="232"/>
      <c r="L911" s="234"/>
      <c r="M911" s="208"/>
      <c r="N911" s="208" t="str">
        <f t="shared" ref="N911" si="1596">IF(L906="","",IF(L906="X","X",IF($E$2&lt;L906,"X
未達首次列計年度",IF($E$2&gt;M906,"X
已過審核範圍","V"))))</f>
        <v/>
      </c>
      <c r="O911" s="210"/>
      <c r="P911" s="212"/>
      <c r="Q911" s="215"/>
    </row>
    <row r="912" spans="2:17" ht="13.95" customHeight="1" x14ac:dyDescent="0.3">
      <c r="B912" s="216" t="str">
        <f t="shared" ref="B912" si="1597">IF(E912&lt;&gt;"",B906+1,"")</f>
        <v/>
      </c>
      <c r="C912" s="219" t="str">
        <f t="shared" ref="C912" si="1598">IF(D912&lt;&gt;"",IF(D912&lt;$E$2,"舊","當"),"")</f>
        <v/>
      </c>
      <c r="D912" s="222"/>
      <c r="E912" s="222"/>
      <c r="F912" s="225" t="str">
        <f>_xlfn.IFNA(VLOOKUP(E912,對照用!$B:$C,2,0)," ")</f>
        <v xml:space="preserve"> </v>
      </c>
      <c r="G912" s="56" t="str" cm="1">
        <f t="array" ref="G912">IFERROR(INDEX(對照用!$B$1:$D$103,SMALL(IF(對照用!$B$1:$B$103=E912,ROW(對照用!$B$1:$B$103),"X"),MOD(ROW(),6)+1),3),"")</f>
        <v/>
      </c>
      <c r="H912" s="11"/>
      <c r="I912" s="227"/>
      <c r="J912" s="222"/>
      <c r="K912" s="230"/>
      <c r="L912" s="233"/>
      <c r="M912" s="207" t="str">
        <f t="shared" ref="M912" si="1599">IF(L912="X","X",IF(L912&lt;&gt;0,L912+9,""))</f>
        <v/>
      </c>
      <c r="N912" s="207" t="str">
        <f t="shared" ref="N912" si="1600">IF(L912="","",IF(L912="X","X",IF($E$2&lt;L912,"X
未達首次列計年度",IF($E$2&gt;M912,"X
已過審核範圍","V"))))</f>
        <v/>
      </c>
      <c r="O912" s="209"/>
      <c r="P912" s="211" t="str">
        <f t="shared" ref="P912" si="1601">IF(N912="X
未達首次列計年度",0,IF(N912="X
已過審核範圍",0,IF(N912="X",0,IF(N912="","",IF(O912&lt;&gt;"",O912,I912)))))</f>
        <v/>
      </c>
      <c r="Q912" s="213"/>
    </row>
    <row r="913" spans="2:17" ht="13.95" customHeight="1" x14ac:dyDescent="0.3">
      <c r="B913" s="217" t="str">
        <f t="shared" ref="B913:B917" si="1602">B912</f>
        <v/>
      </c>
      <c r="C913" s="220"/>
      <c r="D913" s="223"/>
      <c r="E913" s="223"/>
      <c r="F913" s="128"/>
      <c r="G913" s="57" t="str" cm="1">
        <f t="array" ref="G913">IFERROR(INDEX(對照用!$B$1:$D$103,SMALL(IF(對照用!$B$1:$B$103=E912,ROW(對照用!$B$1:$B$103),"X"),MOD(ROW(),6)+1),3),"")</f>
        <v/>
      </c>
      <c r="H913" s="12"/>
      <c r="I913" s="228"/>
      <c r="J913" s="223"/>
      <c r="K913" s="231"/>
      <c r="L913" s="161"/>
      <c r="M913" s="142"/>
      <c r="N913" s="142" t="str">
        <f t="shared" ref="N913" si="1603">IF(L912="","",IF(L912="X","X",IF($E$2&lt;L912,"X
未達首次列計年度",IF($E$2&gt;M912,"X
已過審核範圍","V"))))</f>
        <v/>
      </c>
      <c r="O913" s="145"/>
      <c r="P913" s="110"/>
      <c r="Q913" s="214"/>
    </row>
    <row r="914" spans="2:17" ht="13.95" customHeight="1" x14ac:dyDescent="0.3">
      <c r="B914" s="217" t="str">
        <f t="shared" si="1602"/>
        <v/>
      </c>
      <c r="C914" s="220"/>
      <c r="D914" s="223"/>
      <c r="E914" s="223"/>
      <c r="F914" s="128"/>
      <c r="G914" s="57" t="str" cm="1">
        <f t="array" ref="G914">IFERROR(INDEX(對照用!$B$1:$D$103,SMALL(IF(對照用!$B$1:$B$103=E912,ROW(對照用!$B$1:$B$103),"X"),MOD(ROW(),6)+1),3),"")</f>
        <v/>
      </c>
      <c r="H914" s="12"/>
      <c r="I914" s="228"/>
      <c r="J914" s="223"/>
      <c r="K914" s="231"/>
      <c r="L914" s="161"/>
      <c r="M914" s="142"/>
      <c r="N914" s="142" t="str">
        <f t="shared" ref="N914" si="1604">IF(L912="","",IF(L912="X","X",IF($E$2&lt;L912,"X
未達首次列計年度",IF($E$2&gt;M912,"X
已過審核範圍","V"))))</f>
        <v/>
      </c>
      <c r="O914" s="145"/>
      <c r="P914" s="110"/>
      <c r="Q914" s="214"/>
    </row>
    <row r="915" spans="2:17" ht="13.95" customHeight="1" x14ac:dyDescent="0.3">
      <c r="B915" s="217" t="str">
        <f t="shared" si="1602"/>
        <v/>
      </c>
      <c r="C915" s="220"/>
      <c r="D915" s="223"/>
      <c r="E915" s="223"/>
      <c r="F915" s="128"/>
      <c r="G915" s="57" t="str" cm="1">
        <f t="array" ref="G915">IFERROR(INDEX(對照用!$B$1:$D$103,SMALL(IF(對照用!$B$1:$B$103=E912,ROW(對照用!$B$1:$B$103),"X"),MOD(ROW(),6)+1),3),"")</f>
        <v/>
      </c>
      <c r="H915" s="12"/>
      <c r="I915" s="228"/>
      <c r="J915" s="223"/>
      <c r="K915" s="231"/>
      <c r="L915" s="161"/>
      <c r="M915" s="142"/>
      <c r="N915" s="142" t="str">
        <f t="shared" ref="N915" si="1605">IF(L912="","",IF(L912="X","X",IF($E$2&lt;L912,"X
未達首次列計年度",IF($E$2&gt;M912,"X
已過審核範圍","V"))))</f>
        <v/>
      </c>
      <c r="O915" s="145"/>
      <c r="P915" s="110"/>
      <c r="Q915" s="214"/>
    </row>
    <row r="916" spans="2:17" ht="13.95" customHeight="1" x14ac:dyDescent="0.3">
      <c r="B916" s="217" t="str">
        <f t="shared" si="1602"/>
        <v/>
      </c>
      <c r="C916" s="220"/>
      <c r="D916" s="223"/>
      <c r="E916" s="223"/>
      <c r="F916" s="128"/>
      <c r="G916" s="57" t="str" cm="1">
        <f t="array" ref="G916">IFERROR(INDEX(對照用!$B$1:$D$103,SMALL(IF(對照用!$B$1:$B$103=E912,ROW(對照用!$B$1:$B$103),"X"),MOD(ROW(),6)+1),3),"")</f>
        <v/>
      </c>
      <c r="H916" s="12"/>
      <c r="I916" s="228"/>
      <c r="J916" s="223"/>
      <c r="K916" s="231"/>
      <c r="L916" s="161"/>
      <c r="M916" s="142"/>
      <c r="N916" s="142" t="str">
        <f t="shared" ref="N916" si="1606">IF(L912="","",IF(L912="X","X",IF($E$2&lt;L912,"X
未達首次列計年度",IF($E$2&gt;M912,"X
已過審核範圍","V"))))</f>
        <v/>
      </c>
      <c r="O916" s="145"/>
      <c r="P916" s="110"/>
      <c r="Q916" s="214"/>
    </row>
    <row r="917" spans="2:17" ht="13.95" customHeight="1" thickBot="1" x14ac:dyDescent="0.35">
      <c r="B917" s="218" t="str">
        <f t="shared" si="1602"/>
        <v/>
      </c>
      <c r="C917" s="221"/>
      <c r="D917" s="224"/>
      <c r="E917" s="224"/>
      <c r="F917" s="226"/>
      <c r="G917" s="58" t="str" cm="1">
        <f t="array" ref="G917">IFERROR(INDEX(對照用!$B$1:$D$103,SMALL(IF(對照用!$B$1:$B$103=E912,ROW(對照用!$B$1:$B$103),"X"),MOD(ROW(),6)+1),3),"")</f>
        <v/>
      </c>
      <c r="H917" s="13"/>
      <c r="I917" s="229"/>
      <c r="J917" s="224"/>
      <c r="K917" s="232"/>
      <c r="L917" s="234"/>
      <c r="M917" s="208"/>
      <c r="N917" s="208" t="str">
        <f t="shared" ref="N917" si="1607">IF(L912="","",IF(L912="X","X",IF($E$2&lt;L912,"X
未達首次列計年度",IF($E$2&gt;M912,"X
已過審核範圍","V"))))</f>
        <v/>
      </c>
      <c r="O917" s="210"/>
      <c r="P917" s="212"/>
      <c r="Q917" s="215"/>
    </row>
    <row r="918" spans="2:17" ht="13.95" customHeight="1" x14ac:dyDescent="0.3">
      <c r="B918" s="216" t="str">
        <f t="shared" ref="B918" si="1608">IF(E918&lt;&gt;"",B912+1,"")</f>
        <v/>
      </c>
      <c r="C918" s="219" t="str">
        <f t="shared" ref="C918" si="1609">IF(D918&lt;&gt;"",IF(D918&lt;$E$2,"舊","當"),"")</f>
        <v/>
      </c>
      <c r="D918" s="222"/>
      <c r="E918" s="222"/>
      <c r="F918" s="225" t="str">
        <f>_xlfn.IFNA(VLOOKUP(E918,對照用!$B:$C,2,0)," ")</f>
        <v xml:space="preserve"> </v>
      </c>
      <c r="G918" s="56" t="str" cm="1">
        <f t="array" ref="G918">IFERROR(INDEX(對照用!$B$1:$D$103,SMALL(IF(對照用!$B$1:$B$103=E918,ROW(對照用!$B$1:$B$103),"X"),MOD(ROW(),6)+1),3),"")</f>
        <v/>
      </c>
      <c r="H918" s="11"/>
      <c r="I918" s="227"/>
      <c r="J918" s="222"/>
      <c r="K918" s="230"/>
      <c r="L918" s="233"/>
      <c r="M918" s="207" t="str">
        <f t="shared" ref="M918" si="1610">IF(L918="X","X",IF(L918&lt;&gt;0,L918+9,""))</f>
        <v/>
      </c>
      <c r="N918" s="207" t="str">
        <f t="shared" ref="N918" si="1611">IF(L918="","",IF(L918="X","X",IF($E$2&lt;L918,"X
未達首次列計年度",IF($E$2&gt;M918,"X
已過審核範圍","V"))))</f>
        <v/>
      </c>
      <c r="O918" s="209"/>
      <c r="P918" s="211" t="str">
        <f t="shared" ref="P918" si="1612">IF(N918="X
未達首次列計年度",0,IF(N918="X
已過審核範圍",0,IF(N918="X",0,IF(N918="","",IF(O918&lt;&gt;"",O918,I918)))))</f>
        <v/>
      </c>
      <c r="Q918" s="213"/>
    </row>
    <row r="919" spans="2:17" ht="13.95" customHeight="1" x14ac:dyDescent="0.3">
      <c r="B919" s="217" t="str">
        <f t="shared" ref="B919:B923" si="1613">B918</f>
        <v/>
      </c>
      <c r="C919" s="220"/>
      <c r="D919" s="223"/>
      <c r="E919" s="223"/>
      <c r="F919" s="128"/>
      <c r="G919" s="57" t="str" cm="1">
        <f t="array" ref="G919">IFERROR(INDEX(對照用!$B$1:$D$103,SMALL(IF(對照用!$B$1:$B$103=E918,ROW(對照用!$B$1:$B$103),"X"),MOD(ROW(),6)+1),3),"")</f>
        <v/>
      </c>
      <c r="H919" s="12"/>
      <c r="I919" s="228"/>
      <c r="J919" s="223"/>
      <c r="K919" s="231"/>
      <c r="L919" s="161"/>
      <c r="M919" s="142"/>
      <c r="N919" s="142" t="str">
        <f t="shared" ref="N919" si="1614">IF(L918="","",IF(L918="X","X",IF($E$2&lt;L918,"X
未達首次列計年度",IF($E$2&gt;M918,"X
已過審核範圍","V"))))</f>
        <v/>
      </c>
      <c r="O919" s="145"/>
      <c r="P919" s="110"/>
      <c r="Q919" s="214"/>
    </row>
    <row r="920" spans="2:17" ht="13.95" customHeight="1" x14ac:dyDescent="0.3">
      <c r="B920" s="217" t="str">
        <f t="shared" si="1613"/>
        <v/>
      </c>
      <c r="C920" s="220"/>
      <c r="D920" s="223"/>
      <c r="E920" s="223"/>
      <c r="F920" s="128"/>
      <c r="G920" s="57" t="str" cm="1">
        <f t="array" ref="G920">IFERROR(INDEX(對照用!$B$1:$D$103,SMALL(IF(對照用!$B$1:$B$103=E918,ROW(對照用!$B$1:$B$103),"X"),MOD(ROW(),6)+1),3),"")</f>
        <v/>
      </c>
      <c r="H920" s="12"/>
      <c r="I920" s="228"/>
      <c r="J920" s="223"/>
      <c r="K920" s="231"/>
      <c r="L920" s="161"/>
      <c r="M920" s="142"/>
      <c r="N920" s="142" t="str">
        <f t="shared" ref="N920" si="1615">IF(L918="","",IF(L918="X","X",IF($E$2&lt;L918,"X
未達首次列計年度",IF($E$2&gt;M918,"X
已過審核範圍","V"))))</f>
        <v/>
      </c>
      <c r="O920" s="145"/>
      <c r="P920" s="110"/>
      <c r="Q920" s="214"/>
    </row>
    <row r="921" spans="2:17" ht="13.95" customHeight="1" x14ac:dyDescent="0.3">
      <c r="B921" s="217" t="str">
        <f t="shared" si="1613"/>
        <v/>
      </c>
      <c r="C921" s="220"/>
      <c r="D921" s="223"/>
      <c r="E921" s="223"/>
      <c r="F921" s="128"/>
      <c r="G921" s="57" t="str" cm="1">
        <f t="array" ref="G921">IFERROR(INDEX(對照用!$B$1:$D$103,SMALL(IF(對照用!$B$1:$B$103=E918,ROW(對照用!$B$1:$B$103),"X"),MOD(ROW(),6)+1),3),"")</f>
        <v/>
      </c>
      <c r="H921" s="12"/>
      <c r="I921" s="228"/>
      <c r="J921" s="223"/>
      <c r="K921" s="231"/>
      <c r="L921" s="161"/>
      <c r="M921" s="142"/>
      <c r="N921" s="142" t="str">
        <f t="shared" ref="N921" si="1616">IF(L918="","",IF(L918="X","X",IF($E$2&lt;L918,"X
未達首次列計年度",IF($E$2&gt;M918,"X
已過審核範圍","V"))))</f>
        <v/>
      </c>
      <c r="O921" s="145"/>
      <c r="P921" s="110"/>
      <c r="Q921" s="214"/>
    </row>
    <row r="922" spans="2:17" ht="13.95" customHeight="1" x14ac:dyDescent="0.3">
      <c r="B922" s="217" t="str">
        <f t="shared" si="1613"/>
        <v/>
      </c>
      <c r="C922" s="220"/>
      <c r="D922" s="223"/>
      <c r="E922" s="223"/>
      <c r="F922" s="128"/>
      <c r="G922" s="57" t="str" cm="1">
        <f t="array" ref="G922">IFERROR(INDEX(對照用!$B$1:$D$103,SMALL(IF(對照用!$B$1:$B$103=E918,ROW(對照用!$B$1:$B$103),"X"),MOD(ROW(),6)+1),3),"")</f>
        <v/>
      </c>
      <c r="H922" s="12"/>
      <c r="I922" s="228"/>
      <c r="J922" s="223"/>
      <c r="K922" s="231"/>
      <c r="L922" s="161"/>
      <c r="M922" s="142"/>
      <c r="N922" s="142" t="str">
        <f t="shared" ref="N922" si="1617">IF(L918="","",IF(L918="X","X",IF($E$2&lt;L918,"X
未達首次列計年度",IF($E$2&gt;M918,"X
已過審核範圍","V"))))</f>
        <v/>
      </c>
      <c r="O922" s="145"/>
      <c r="P922" s="110"/>
      <c r="Q922" s="214"/>
    </row>
    <row r="923" spans="2:17" ht="13.95" customHeight="1" thickBot="1" x14ac:dyDescent="0.35">
      <c r="B923" s="218" t="str">
        <f t="shared" si="1613"/>
        <v/>
      </c>
      <c r="C923" s="221"/>
      <c r="D923" s="224"/>
      <c r="E923" s="224"/>
      <c r="F923" s="226"/>
      <c r="G923" s="58" t="str" cm="1">
        <f t="array" ref="G923">IFERROR(INDEX(對照用!$B$1:$D$103,SMALL(IF(對照用!$B$1:$B$103=E918,ROW(對照用!$B$1:$B$103),"X"),MOD(ROW(),6)+1),3),"")</f>
        <v/>
      </c>
      <c r="H923" s="13"/>
      <c r="I923" s="229"/>
      <c r="J923" s="224"/>
      <c r="K923" s="232"/>
      <c r="L923" s="234"/>
      <c r="M923" s="208"/>
      <c r="N923" s="208" t="str">
        <f t="shared" ref="N923" si="1618">IF(L918="","",IF(L918="X","X",IF($E$2&lt;L918,"X
未達首次列計年度",IF($E$2&gt;M918,"X
已過審核範圍","V"))))</f>
        <v/>
      </c>
      <c r="O923" s="210"/>
      <c r="P923" s="212"/>
      <c r="Q923" s="215"/>
    </row>
    <row r="924" spans="2:17" ht="13.95" customHeight="1" x14ac:dyDescent="0.3">
      <c r="B924" s="216" t="str">
        <f t="shared" ref="B924" si="1619">IF(E924&lt;&gt;"",B918+1,"")</f>
        <v/>
      </c>
      <c r="C924" s="219" t="str">
        <f t="shared" ref="C924" si="1620">IF(D924&lt;&gt;"",IF(D924&lt;$E$2,"舊","當"),"")</f>
        <v/>
      </c>
      <c r="D924" s="222"/>
      <c r="E924" s="222"/>
      <c r="F924" s="225" t="str">
        <f>_xlfn.IFNA(VLOOKUP(E924,對照用!$B:$C,2,0)," ")</f>
        <v xml:space="preserve"> </v>
      </c>
      <c r="G924" s="56" t="str" cm="1">
        <f t="array" ref="G924">IFERROR(INDEX(對照用!$B$1:$D$103,SMALL(IF(對照用!$B$1:$B$103=E924,ROW(對照用!$B$1:$B$103),"X"),MOD(ROW(),6)+1),3),"")</f>
        <v/>
      </c>
      <c r="H924" s="11"/>
      <c r="I924" s="227"/>
      <c r="J924" s="222"/>
      <c r="K924" s="230"/>
      <c r="L924" s="233"/>
      <c r="M924" s="207" t="str">
        <f t="shared" ref="M924" si="1621">IF(L924="X","X",IF(L924&lt;&gt;0,L924+9,""))</f>
        <v/>
      </c>
      <c r="N924" s="207" t="str">
        <f t="shared" ref="N924" si="1622">IF(L924="","",IF(L924="X","X",IF($E$2&lt;L924,"X
未達首次列計年度",IF($E$2&gt;M924,"X
已過審核範圍","V"))))</f>
        <v/>
      </c>
      <c r="O924" s="209"/>
      <c r="P924" s="211" t="str">
        <f t="shared" ref="P924" si="1623">IF(N924="X
未達首次列計年度",0,IF(N924="X
已過審核範圍",0,IF(N924="X",0,IF(N924="","",IF(O924&lt;&gt;"",O924,I924)))))</f>
        <v/>
      </c>
      <c r="Q924" s="213"/>
    </row>
    <row r="925" spans="2:17" ht="13.95" customHeight="1" x14ac:dyDescent="0.3">
      <c r="B925" s="217" t="str">
        <f t="shared" ref="B925:B929" si="1624">B924</f>
        <v/>
      </c>
      <c r="C925" s="220"/>
      <c r="D925" s="223"/>
      <c r="E925" s="223"/>
      <c r="F925" s="128"/>
      <c r="G925" s="57" t="str" cm="1">
        <f t="array" ref="G925">IFERROR(INDEX(對照用!$B$1:$D$103,SMALL(IF(對照用!$B$1:$B$103=E924,ROW(對照用!$B$1:$B$103),"X"),MOD(ROW(),6)+1),3),"")</f>
        <v/>
      </c>
      <c r="H925" s="12"/>
      <c r="I925" s="228"/>
      <c r="J925" s="223"/>
      <c r="K925" s="231"/>
      <c r="L925" s="161"/>
      <c r="M925" s="142"/>
      <c r="N925" s="142" t="str">
        <f t="shared" ref="N925" si="1625">IF(L924="","",IF(L924="X","X",IF($E$2&lt;L924,"X
未達首次列計年度",IF($E$2&gt;M924,"X
已過審核範圍","V"))))</f>
        <v/>
      </c>
      <c r="O925" s="145"/>
      <c r="P925" s="110"/>
      <c r="Q925" s="214"/>
    </row>
    <row r="926" spans="2:17" ht="13.95" customHeight="1" x14ac:dyDescent="0.3">
      <c r="B926" s="217" t="str">
        <f t="shared" si="1624"/>
        <v/>
      </c>
      <c r="C926" s="220"/>
      <c r="D926" s="223"/>
      <c r="E926" s="223"/>
      <c r="F926" s="128"/>
      <c r="G926" s="57" t="str" cm="1">
        <f t="array" ref="G926">IFERROR(INDEX(對照用!$B$1:$D$103,SMALL(IF(對照用!$B$1:$B$103=E924,ROW(對照用!$B$1:$B$103),"X"),MOD(ROW(),6)+1),3),"")</f>
        <v/>
      </c>
      <c r="H926" s="12"/>
      <c r="I926" s="228"/>
      <c r="J926" s="223"/>
      <c r="K926" s="231"/>
      <c r="L926" s="161"/>
      <c r="M926" s="142"/>
      <c r="N926" s="142" t="str">
        <f t="shared" ref="N926" si="1626">IF(L924="","",IF(L924="X","X",IF($E$2&lt;L924,"X
未達首次列計年度",IF($E$2&gt;M924,"X
已過審核範圍","V"))))</f>
        <v/>
      </c>
      <c r="O926" s="145"/>
      <c r="P926" s="110"/>
      <c r="Q926" s="214"/>
    </row>
    <row r="927" spans="2:17" ht="13.95" customHeight="1" x14ac:dyDescent="0.3">
      <c r="B927" s="217" t="str">
        <f t="shared" si="1624"/>
        <v/>
      </c>
      <c r="C927" s="220"/>
      <c r="D927" s="223"/>
      <c r="E927" s="223"/>
      <c r="F927" s="128"/>
      <c r="G927" s="57" t="str" cm="1">
        <f t="array" ref="G927">IFERROR(INDEX(對照用!$B$1:$D$103,SMALL(IF(對照用!$B$1:$B$103=E924,ROW(對照用!$B$1:$B$103),"X"),MOD(ROW(),6)+1),3),"")</f>
        <v/>
      </c>
      <c r="H927" s="12"/>
      <c r="I927" s="228"/>
      <c r="J927" s="223"/>
      <c r="K927" s="231"/>
      <c r="L927" s="161"/>
      <c r="M927" s="142"/>
      <c r="N927" s="142" t="str">
        <f t="shared" ref="N927" si="1627">IF(L924="","",IF(L924="X","X",IF($E$2&lt;L924,"X
未達首次列計年度",IF($E$2&gt;M924,"X
已過審核範圍","V"))))</f>
        <v/>
      </c>
      <c r="O927" s="145"/>
      <c r="P927" s="110"/>
      <c r="Q927" s="214"/>
    </row>
    <row r="928" spans="2:17" ht="13.95" customHeight="1" x14ac:dyDescent="0.3">
      <c r="B928" s="217" t="str">
        <f t="shared" si="1624"/>
        <v/>
      </c>
      <c r="C928" s="220"/>
      <c r="D928" s="223"/>
      <c r="E928" s="223"/>
      <c r="F928" s="128"/>
      <c r="G928" s="57" t="str" cm="1">
        <f t="array" ref="G928">IFERROR(INDEX(對照用!$B$1:$D$103,SMALL(IF(對照用!$B$1:$B$103=E924,ROW(對照用!$B$1:$B$103),"X"),MOD(ROW(),6)+1),3),"")</f>
        <v/>
      </c>
      <c r="H928" s="12"/>
      <c r="I928" s="228"/>
      <c r="J928" s="223"/>
      <c r="K928" s="231"/>
      <c r="L928" s="161"/>
      <c r="M928" s="142"/>
      <c r="N928" s="142" t="str">
        <f t="shared" ref="N928" si="1628">IF(L924="","",IF(L924="X","X",IF($E$2&lt;L924,"X
未達首次列計年度",IF($E$2&gt;M924,"X
已過審核範圍","V"))))</f>
        <v/>
      </c>
      <c r="O928" s="145"/>
      <c r="P928" s="110"/>
      <c r="Q928" s="214"/>
    </row>
    <row r="929" spans="2:17" ht="13.95" customHeight="1" thickBot="1" x14ac:dyDescent="0.35">
      <c r="B929" s="218" t="str">
        <f t="shared" si="1624"/>
        <v/>
      </c>
      <c r="C929" s="221"/>
      <c r="D929" s="224"/>
      <c r="E929" s="224"/>
      <c r="F929" s="226"/>
      <c r="G929" s="58" t="str" cm="1">
        <f t="array" ref="G929">IFERROR(INDEX(對照用!$B$1:$D$103,SMALL(IF(對照用!$B$1:$B$103=E924,ROW(對照用!$B$1:$B$103),"X"),MOD(ROW(),6)+1),3),"")</f>
        <v/>
      </c>
      <c r="H929" s="13"/>
      <c r="I929" s="229"/>
      <c r="J929" s="224"/>
      <c r="K929" s="232"/>
      <c r="L929" s="234"/>
      <c r="M929" s="208"/>
      <c r="N929" s="208" t="str">
        <f t="shared" ref="N929" si="1629">IF(L924="","",IF(L924="X","X",IF($E$2&lt;L924,"X
未達首次列計年度",IF($E$2&gt;M924,"X
已過審核範圍","V"))))</f>
        <v/>
      </c>
      <c r="O929" s="210"/>
      <c r="P929" s="212"/>
      <c r="Q929" s="215"/>
    </row>
    <row r="930" spans="2:17" ht="13.95" customHeight="1" x14ac:dyDescent="0.3">
      <c r="B930" s="216" t="str">
        <f t="shared" ref="B930" si="1630">IF(E930&lt;&gt;"",B924+1,"")</f>
        <v/>
      </c>
      <c r="C930" s="219" t="str">
        <f t="shared" ref="C930" si="1631">IF(D930&lt;&gt;"",IF(D930&lt;$E$2,"舊","當"),"")</f>
        <v/>
      </c>
      <c r="D930" s="222"/>
      <c r="E930" s="222"/>
      <c r="F930" s="225" t="str">
        <f>_xlfn.IFNA(VLOOKUP(E930,對照用!$B:$C,2,0)," ")</f>
        <v xml:space="preserve"> </v>
      </c>
      <c r="G930" s="56" t="str" cm="1">
        <f t="array" ref="G930">IFERROR(INDEX(對照用!$B$1:$D$103,SMALL(IF(對照用!$B$1:$B$103=E930,ROW(對照用!$B$1:$B$103),"X"),MOD(ROW(),6)+1),3),"")</f>
        <v/>
      </c>
      <c r="H930" s="11"/>
      <c r="I930" s="227"/>
      <c r="J930" s="222"/>
      <c r="K930" s="230"/>
      <c r="L930" s="233"/>
      <c r="M930" s="207" t="str">
        <f t="shared" ref="M930" si="1632">IF(L930="X","X",IF(L930&lt;&gt;0,L930+9,""))</f>
        <v/>
      </c>
      <c r="N930" s="207" t="str">
        <f t="shared" ref="N930" si="1633">IF(L930="","",IF(L930="X","X",IF($E$2&lt;L930,"X
未達首次列計年度",IF($E$2&gt;M930,"X
已過審核範圍","V"))))</f>
        <v/>
      </c>
      <c r="O930" s="209"/>
      <c r="P930" s="211" t="str">
        <f t="shared" ref="P930" si="1634">IF(N930="X
未達首次列計年度",0,IF(N930="X
已過審核範圍",0,IF(N930="X",0,IF(N930="","",IF(O930&lt;&gt;"",O930,I930)))))</f>
        <v/>
      </c>
      <c r="Q930" s="213"/>
    </row>
    <row r="931" spans="2:17" ht="13.95" customHeight="1" x14ac:dyDescent="0.3">
      <c r="B931" s="217" t="str">
        <f t="shared" ref="B931:B935" si="1635">B930</f>
        <v/>
      </c>
      <c r="C931" s="220"/>
      <c r="D931" s="223"/>
      <c r="E931" s="223"/>
      <c r="F931" s="128"/>
      <c r="G931" s="57" t="str" cm="1">
        <f t="array" ref="G931">IFERROR(INDEX(對照用!$B$1:$D$103,SMALL(IF(對照用!$B$1:$B$103=E930,ROW(對照用!$B$1:$B$103),"X"),MOD(ROW(),6)+1),3),"")</f>
        <v/>
      </c>
      <c r="H931" s="12"/>
      <c r="I931" s="228"/>
      <c r="J931" s="223"/>
      <c r="K931" s="231"/>
      <c r="L931" s="161"/>
      <c r="M931" s="142"/>
      <c r="N931" s="142" t="str">
        <f t="shared" ref="N931" si="1636">IF(L930="","",IF(L930="X","X",IF($E$2&lt;L930,"X
未達首次列計年度",IF($E$2&gt;M930,"X
已過審核範圍","V"))))</f>
        <v/>
      </c>
      <c r="O931" s="145"/>
      <c r="P931" s="110"/>
      <c r="Q931" s="214"/>
    </row>
    <row r="932" spans="2:17" ht="13.95" customHeight="1" x14ac:dyDescent="0.3">
      <c r="B932" s="217" t="str">
        <f t="shared" si="1635"/>
        <v/>
      </c>
      <c r="C932" s="220"/>
      <c r="D932" s="223"/>
      <c r="E932" s="223"/>
      <c r="F932" s="128"/>
      <c r="G932" s="57" t="str" cm="1">
        <f t="array" ref="G932">IFERROR(INDEX(對照用!$B$1:$D$103,SMALL(IF(對照用!$B$1:$B$103=E930,ROW(對照用!$B$1:$B$103),"X"),MOD(ROW(),6)+1),3),"")</f>
        <v/>
      </c>
      <c r="H932" s="12"/>
      <c r="I932" s="228"/>
      <c r="J932" s="223"/>
      <c r="K932" s="231"/>
      <c r="L932" s="161"/>
      <c r="M932" s="142"/>
      <c r="N932" s="142" t="str">
        <f t="shared" ref="N932" si="1637">IF(L930="","",IF(L930="X","X",IF($E$2&lt;L930,"X
未達首次列計年度",IF($E$2&gt;M930,"X
已過審核範圍","V"))))</f>
        <v/>
      </c>
      <c r="O932" s="145"/>
      <c r="P932" s="110"/>
      <c r="Q932" s="214"/>
    </row>
    <row r="933" spans="2:17" ht="13.95" customHeight="1" x14ac:dyDescent="0.3">
      <c r="B933" s="217" t="str">
        <f t="shared" si="1635"/>
        <v/>
      </c>
      <c r="C933" s="220"/>
      <c r="D933" s="223"/>
      <c r="E933" s="223"/>
      <c r="F933" s="128"/>
      <c r="G933" s="57" t="str" cm="1">
        <f t="array" ref="G933">IFERROR(INDEX(對照用!$B$1:$D$103,SMALL(IF(對照用!$B$1:$B$103=E930,ROW(對照用!$B$1:$B$103),"X"),MOD(ROW(),6)+1),3),"")</f>
        <v/>
      </c>
      <c r="H933" s="12"/>
      <c r="I933" s="228"/>
      <c r="J933" s="223"/>
      <c r="K933" s="231"/>
      <c r="L933" s="161"/>
      <c r="M933" s="142"/>
      <c r="N933" s="142" t="str">
        <f t="shared" ref="N933" si="1638">IF(L930="","",IF(L930="X","X",IF($E$2&lt;L930,"X
未達首次列計年度",IF($E$2&gt;M930,"X
已過審核範圍","V"))))</f>
        <v/>
      </c>
      <c r="O933" s="145"/>
      <c r="P933" s="110"/>
      <c r="Q933" s="214"/>
    </row>
    <row r="934" spans="2:17" ht="13.95" customHeight="1" x14ac:dyDescent="0.3">
      <c r="B934" s="217" t="str">
        <f t="shared" si="1635"/>
        <v/>
      </c>
      <c r="C934" s="220"/>
      <c r="D934" s="223"/>
      <c r="E934" s="223"/>
      <c r="F934" s="128"/>
      <c r="G934" s="57" t="str" cm="1">
        <f t="array" ref="G934">IFERROR(INDEX(對照用!$B$1:$D$103,SMALL(IF(對照用!$B$1:$B$103=E930,ROW(對照用!$B$1:$B$103),"X"),MOD(ROW(),6)+1),3),"")</f>
        <v/>
      </c>
      <c r="H934" s="12"/>
      <c r="I934" s="228"/>
      <c r="J934" s="223"/>
      <c r="K934" s="231"/>
      <c r="L934" s="161"/>
      <c r="M934" s="142"/>
      <c r="N934" s="142" t="str">
        <f t="shared" ref="N934" si="1639">IF(L930="","",IF(L930="X","X",IF($E$2&lt;L930,"X
未達首次列計年度",IF($E$2&gt;M930,"X
已過審核範圍","V"))))</f>
        <v/>
      </c>
      <c r="O934" s="145"/>
      <c r="P934" s="110"/>
      <c r="Q934" s="214"/>
    </row>
    <row r="935" spans="2:17" ht="13.95" customHeight="1" thickBot="1" x14ac:dyDescent="0.35">
      <c r="B935" s="218" t="str">
        <f t="shared" si="1635"/>
        <v/>
      </c>
      <c r="C935" s="221"/>
      <c r="D935" s="224"/>
      <c r="E935" s="224"/>
      <c r="F935" s="226"/>
      <c r="G935" s="58" t="str" cm="1">
        <f t="array" ref="G935">IFERROR(INDEX(對照用!$B$1:$D$103,SMALL(IF(對照用!$B$1:$B$103=E930,ROW(對照用!$B$1:$B$103),"X"),MOD(ROW(),6)+1),3),"")</f>
        <v/>
      </c>
      <c r="H935" s="13"/>
      <c r="I935" s="229"/>
      <c r="J935" s="224"/>
      <c r="K935" s="232"/>
      <c r="L935" s="234"/>
      <c r="M935" s="208"/>
      <c r="N935" s="208" t="str">
        <f t="shared" ref="N935" si="1640">IF(L930="","",IF(L930="X","X",IF($E$2&lt;L930,"X
未達首次列計年度",IF($E$2&gt;M930,"X
已過審核範圍","V"))))</f>
        <v/>
      </c>
      <c r="O935" s="210"/>
      <c r="P935" s="212"/>
      <c r="Q935" s="215"/>
    </row>
    <row r="936" spans="2:17" ht="13.95" customHeight="1" x14ac:dyDescent="0.3">
      <c r="B936" s="216" t="str">
        <f t="shared" ref="B936" si="1641">IF(E936&lt;&gt;"",B930+1,"")</f>
        <v/>
      </c>
      <c r="C936" s="219" t="str">
        <f t="shared" ref="C936" si="1642">IF(D936&lt;&gt;"",IF(D936&lt;$E$2,"舊","當"),"")</f>
        <v/>
      </c>
      <c r="D936" s="222"/>
      <c r="E936" s="222"/>
      <c r="F936" s="225" t="str">
        <f>_xlfn.IFNA(VLOOKUP(E936,對照用!$B:$C,2,0)," ")</f>
        <v xml:space="preserve"> </v>
      </c>
      <c r="G936" s="56" t="str" cm="1">
        <f t="array" ref="G936">IFERROR(INDEX(對照用!$B$1:$D$103,SMALL(IF(對照用!$B$1:$B$103=E936,ROW(對照用!$B$1:$B$103),"X"),MOD(ROW(),6)+1),3),"")</f>
        <v/>
      </c>
      <c r="H936" s="11"/>
      <c r="I936" s="227"/>
      <c r="J936" s="222"/>
      <c r="K936" s="230"/>
      <c r="L936" s="233"/>
      <c r="M936" s="207" t="str">
        <f t="shared" ref="M936" si="1643">IF(L936="X","X",IF(L936&lt;&gt;0,L936+9,""))</f>
        <v/>
      </c>
      <c r="N936" s="207" t="str">
        <f t="shared" ref="N936" si="1644">IF(L936="","",IF(L936="X","X",IF($E$2&lt;L936,"X
未達首次列計年度",IF($E$2&gt;M936,"X
已過審核範圍","V"))))</f>
        <v/>
      </c>
      <c r="O936" s="209"/>
      <c r="P936" s="211" t="str">
        <f t="shared" ref="P936" si="1645">IF(N936="X
未達首次列計年度",0,IF(N936="X
已過審核範圍",0,IF(N936="X",0,IF(N936="","",IF(O936&lt;&gt;"",O936,I936)))))</f>
        <v/>
      </c>
      <c r="Q936" s="213"/>
    </row>
    <row r="937" spans="2:17" ht="13.95" customHeight="1" x14ac:dyDescent="0.3">
      <c r="B937" s="217" t="str">
        <f t="shared" ref="B937:B941" si="1646">B936</f>
        <v/>
      </c>
      <c r="C937" s="220"/>
      <c r="D937" s="223"/>
      <c r="E937" s="223"/>
      <c r="F937" s="128"/>
      <c r="G937" s="57" t="str" cm="1">
        <f t="array" ref="G937">IFERROR(INDEX(對照用!$B$1:$D$103,SMALL(IF(對照用!$B$1:$B$103=E936,ROW(對照用!$B$1:$B$103),"X"),MOD(ROW(),6)+1),3),"")</f>
        <v/>
      </c>
      <c r="H937" s="12"/>
      <c r="I937" s="228"/>
      <c r="J937" s="223"/>
      <c r="K937" s="231"/>
      <c r="L937" s="161"/>
      <c r="M937" s="142"/>
      <c r="N937" s="142" t="str">
        <f t="shared" ref="N937" si="1647">IF(L936="","",IF(L936="X","X",IF($E$2&lt;L936,"X
未達首次列計年度",IF($E$2&gt;M936,"X
已過審核範圍","V"))))</f>
        <v/>
      </c>
      <c r="O937" s="145"/>
      <c r="P937" s="110"/>
      <c r="Q937" s="214"/>
    </row>
    <row r="938" spans="2:17" ht="13.95" customHeight="1" x14ac:dyDescent="0.3">
      <c r="B938" s="217" t="str">
        <f t="shared" si="1646"/>
        <v/>
      </c>
      <c r="C938" s="220"/>
      <c r="D938" s="223"/>
      <c r="E938" s="223"/>
      <c r="F938" s="128"/>
      <c r="G938" s="57" t="str" cm="1">
        <f t="array" ref="G938">IFERROR(INDEX(對照用!$B$1:$D$103,SMALL(IF(對照用!$B$1:$B$103=E936,ROW(對照用!$B$1:$B$103),"X"),MOD(ROW(),6)+1),3),"")</f>
        <v/>
      </c>
      <c r="H938" s="12"/>
      <c r="I938" s="228"/>
      <c r="J938" s="223"/>
      <c r="K938" s="231"/>
      <c r="L938" s="161"/>
      <c r="M938" s="142"/>
      <c r="N938" s="142" t="str">
        <f t="shared" ref="N938" si="1648">IF(L936="","",IF(L936="X","X",IF($E$2&lt;L936,"X
未達首次列計年度",IF($E$2&gt;M936,"X
已過審核範圍","V"))))</f>
        <v/>
      </c>
      <c r="O938" s="145"/>
      <c r="P938" s="110"/>
      <c r="Q938" s="214"/>
    </row>
    <row r="939" spans="2:17" ht="13.95" customHeight="1" x14ac:dyDescent="0.3">
      <c r="B939" s="217" t="str">
        <f t="shared" si="1646"/>
        <v/>
      </c>
      <c r="C939" s="220"/>
      <c r="D939" s="223"/>
      <c r="E939" s="223"/>
      <c r="F939" s="128"/>
      <c r="G939" s="57" t="str" cm="1">
        <f t="array" ref="G939">IFERROR(INDEX(對照用!$B$1:$D$103,SMALL(IF(對照用!$B$1:$B$103=E936,ROW(對照用!$B$1:$B$103),"X"),MOD(ROW(),6)+1),3),"")</f>
        <v/>
      </c>
      <c r="H939" s="12"/>
      <c r="I939" s="228"/>
      <c r="J939" s="223"/>
      <c r="K939" s="231"/>
      <c r="L939" s="161"/>
      <c r="M939" s="142"/>
      <c r="N939" s="142" t="str">
        <f t="shared" ref="N939" si="1649">IF(L936="","",IF(L936="X","X",IF($E$2&lt;L936,"X
未達首次列計年度",IF($E$2&gt;M936,"X
已過審核範圍","V"))))</f>
        <v/>
      </c>
      <c r="O939" s="145"/>
      <c r="P939" s="110"/>
      <c r="Q939" s="214"/>
    </row>
    <row r="940" spans="2:17" ht="13.95" customHeight="1" x14ac:dyDescent="0.3">
      <c r="B940" s="217" t="str">
        <f t="shared" si="1646"/>
        <v/>
      </c>
      <c r="C940" s="220"/>
      <c r="D940" s="223"/>
      <c r="E940" s="223"/>
      <c r="F940" s="128"/>
      <c r="G940" s="57" t="str" cm="1">
        <f t="array" ref="G940">IFERROR(INDEX(對照用!$B$1:$D$103,SMALL(IF(對照用!$B$1:$B$103=E936,ROW(對照用!$B$1:$B$103),"X"),MOD(ROW(),6)+1),3),"")</f>
        <v/>
      </c>
      <c r="H940" s="12"/>
      <c r="I940" s="228"/>
      <c r="J940" s="223"/>
      <c r="K940" s="231"/>
      <c r="L940" s="161"/>
      <c r="M940" s="142"/>
      <c r="N940" s="142" t="str">
        <f t="shared" ref="N940" si="1650">IF(L936="","",IF(L936="X","X",IF($E$2&lt;L936,"X
未達首次列計年度",IF($E$2&gt;M936,"X
已過審核範圍","V"))))</f>
        <v/>
      </c>
      <c r="O940" s="145"/>
      <c r="P940" s="110"/>
      <c r="Q940" s="214"/>
    </row>
    <row r="941" spans="2:17" ht="13.95" customHeight="1" thickBot="1" x14ac:dyDescent="0.35">
      <c r="B941" s="218" t="str">
        <f t="shared" si="1646"/>
        <v/>
      </c>
      <c r="C941" s="221"/>
      <c r="D941" s="224"/>
      <c r="E941" s="224"/>
      <c r="F941" s="226"/>
      <c r="G941" s="58" t="str" cm="1">
        <f t="array" ref="G941">IFERROR(INDEX(對照用!$B$1:$D$103,SMALL(IF(對照用!$B$1:$B$103=E936,ROW(對照用!$B$1:$B$103),"X"),MOD(ROW(),6)+1),3),"")</f>
        <v/>
      </c>
      <c r="H941" s="13"/>
      <c r="I941" s="229"/>
      <c r="J941" s="224"/>
      <c r="K941" s="232"/>
      <c r="L941" s="234"/>
      <c r="M941" s="208"/>
      <c r="N941" s="208" t="str">
        <f t="shared" ref="N941" si="1651">IF(L936="","",IF(L936="X","X",IF($E$2&lt;L936,"X
未達首次列計年度",IF($E$2&gt;M936,"X
已過審核範圍","V"))))</f>
        <v/>
      </c>
      <c r="O941" s="210"/>
      <c r="P941" s="212"/>
      <c r="Q941" s="215"/>
    </row>
    <row r="942" spans="2:17" ht="13.95" customHeight="1" x14ac:dyDescent="0.3">
      <c r="B942" s="216" t="str">
        <f t="shared" ref="B942" si="1652">IF(E942&lt;&gt;"",B936+1,"")</f>
        <v/>
      </c>
      <c r="C942" s="219" t="str">
        <f t="shared" ref="C942" si="1653">IF(D942&lt;&gt;"",IF(D942&lt;$E$2,"舊","當"),"")</f>
        <v/>
      </c>
      <c r="D942" s="222"/>
      <c r="E942" s="222"/>
      <c r="F942" s="225" t="str">
        <f>_xlfn.IFNA(VLOOKUP(E942,對照用!$B:$C,2,0)," ")</f>
        <v xml:space="preserve"> </v>
      </c>
      <c r="G942" s="56" t="str" cm="1">
        <f t="array" ref="G942">IFERROR(INDEX(對照用!$B$1:$D$103,SMALL(IF(對照用!$B$1:$B$103=E942,ROW(對照用!$B$1:$B$103),"X"),MOD(ROW(),6)+1),3),"")</f>
        <v/>
      </c>
      <c r="H942" s="11"/>
      <c r="I942" s="227"/>
      <c r="J942" s="222"/>
      <c r="K942" s="230"/>
      <c r="L942" s="233"/>
      <c r="M942" s="207" t="str">
        <f t="shared" ref="M942" si="1654">IF(L942="X","X",IF(L942&lt;&gt;0,L942+9,""))</f>
        <v/>
      </c>
      <c r="N942" s="207" t="str">
        <f t="shared" ref="N942" si="1655">IF(L942="","",IF(L942="X","X",IF($E$2&lt;L942,"X
未達首次列計年度",IF($E$2&gt;M942,"X
已過審核範圍","V"))))</f>
        <v/>
      </c>
      <c r="O942" s="209"/>
      <c r="P942" s="211" t="str">
        <f t="shared" ref="P942" si="1656">IF(N942="X
未達首次列計年度",0,IF(N942="X
已過審核範圍",0,IF(N942="X",0,IF(N942="","",IF(O942&lt;&gt;"",O942,I942)))))</f>
        <v/>
      </c>
      <c r="Q942" s="213"/>
    </row>
    <row r="943" spans="2:17" ht="13.95" customHeight="1" x14ac:dyDescent="0.3">
      <c r="B943" s="217" t="str">
        <f t="shared" ref="B943:B947" si="1657">B942</f>
        <v/>
      </c>
      <c r="C943" s="220"/>
      <c r="D943" s="223"/>
      <c r="E943" s="223"/>
      <c r="F943" s="128"/>
      <c r="G943" s="57" t="str" cm="1">
        <f t="array" ref="G943">IFERROR(INDEX(對照用!$B$1:$D$103,SMALL(IF(對照用!$B$1:$B$103=E942,ROW(對照用!$B$1:$B$103),"X"),MOD(ROW(),6)+1),3),"")</f>
        <v/>
      </c>
      <c r="H943" s="12"/>
      <c r="I943" s="228"/>
      <c r="J943" s="223"/>
      <c r="K943" s="231"/>
      <c r="L943" s="161"/>
      <c r="M943" s="142"/>
      <c r="N943" s="142" t="str">
        <f t="shared" ref="N943" si="1658">IF(L942="","",IF(L942="X","X",IF($E$2&lt;L942,"X
未達首次列計年度",IF($E$2&gt;M942,"X
已過審核範圍","V"))))</f>
        <v/>
      </c>
      <c r="O943" s="145"/>
      <c r="P943" s="110"/>
      <c r="Q943" s="214"/>
    </row>
    <row r="944" spans="2:17" ht="13.95" customHeight="1" x14ac:dyDescent="0.3">
      <c r="B944" s="217" t="str">
        <f t="shared" si="1657"/>
        <v/>
      </c>
      <c r="C944" s="220"/>
      <c r="D944" s="223"/>
      <c r="E944" s="223"/>
      <c r="F944" s="128"/>
      <c r="G944" s="57" t="str" cm="1">
        <f t="array" ref="G944">IFERROR(INDEX(對照用!$B$1:$D$103,SMALL(IF(對照用!$B$1:$B$103=E942,ROW(對照用!$B$1:$B$103),"X"),MOD(ROW(),6)+1),3),"")</f>
        <v/>
      </c>
      <c r="H944" s="12"/>
      <c r="I944" s="228"/>
      <c r="J944" s="223"/>
      <c r="K944" s="231"/>
      <c r="L944" s="161"/>
      <c r="M944" s="142"/>
      <c r="N944" s="142" t="str">
        <f t="shared" ref="N944" si="1659">IF(L942="","",IF(L942="X","X",IF($E$2&lt;L942,"X
未達首次列計年度",IF($E$2&gt;M942,"X
已過審核範圍","V"))))</f>
        <v/>
      </c>
      <c r="O944" s="145"/>
      <c r="P944" s="110"/>
      <c r="Q944" s="214"/>
    </row>
    <row r="945" spans="2:17" ht="13.95" customHeight="1" x14ac:dyDescent="0.3">
      <c r="B945" s="217" t="str">
        <f t="shared" si="1657"/>
        <v/>
      </c>
      <c r="C945" s="220"/>
      <c r="D945" s="223"/>
      <c r="E945" s="223"/>
      <c r="F945" s="128"/>
      <c r="G945" s="57" t="str" cm="1">
        <f t="array" ref="G945">IFERROR(INDEX(對照用!$B$1:$D$103,SMALL(IF(對照用!$B$1:$B$103=E942,ROW(對照用!$B$1:$B$103),"X"),MOD(ROW(),6)+1),3),"")</f>
        <v/>
      </c>
      <c r="H945" s="12"/>
      <c r="I945" s="228"/>
      <c r="J945" s="223"/>
      <c r="K945" s="231"/>
      <c r="L945" s="161"/>
      <c r="M945" s="142"/>
      <c r="N945" s="142" t="str">
        <f t="shared" ref="N945" si="1660">IF(L942="","",IF(L942="X","X",IF($E$2&lt;L942,"X
未達首次列計年度",IF($E$2&gt;M942,"X
已過審核範圍","V"))))</f>
        <v/>
      </c>
      <c r="O945" s="145"/>
      <c r="P945" s="110"/>
      <c r="Q945" s="214"/>
    </row>
    <row r="946" spans="2:17" ht="13.95" customHeight="1" x14ac:dyDescent="0.3">
      <c r="B946" s="217" t="str">
        <f t="shared" si="1657"/>
        <v/>
      </c>
      <c r="C946" s="220"/>
      <c r="D946" s="223"/>
      <c r="E946" s="223"/>
      <c r="F946" s="128"/>
      <c r="G946" s="57" t="str" cm="1">
        <f t="array" ref="G946">IFERROR(INDEX(對照用!$B$1:$D$103,SMALL(IF(對照用!$B$1:$B$103=E942,ROW(對照用!$B$1:$B$103),"X"),MOD(ROW(),6)+1),3),"")</f>
        <v/>
      </c>
      <c r="H946" s="12"/>
      <c r="I946" s="228"/>
      <c r="J946" s="223"/>
      <c r="K946" s="231"/>
      <c r="L946" s="161"/>
      <c r="M946" s="142"/>
      <c r="N946" s="142" t="str">
        <f t="shared" ref="N946" si="1661">IF(L942="","",IF(L942="X","X",IF($E$2&lt;L942,"X
未達首次列計年度",IF($E$2&gt;M942,"X
已過審核範圍","V"))))</f>
        <v/>
      </c>
      <c r="O946" s="145"/>
      <c r="P946" s="110"/>
      <c r="Q946" s="214"/>
    </row>
    <row r="947" spans="2:17" ht="13.95" customHeight="1" thickBot="1" x14ac:dyDescent="0.35">
      <c r="B947" s="218" t="str">
        <f t="shared" si="1657"/>
        <v/>
      </c>
      <c r="C947" s="221"/>
      <c r="D947" s="224"/>
      <c r="E947" s="224"/>
      <c r="F947" s="226"/>
      <c r="G947" s="58" t="str" cm="1">
        <f t="array" ref="G947">IFERROR(INDEX(對照用!$B$1:$D$103,SMALL(IF(對照用!$B$1:$B$103=E942,ROW(對照用!$B$1:$B$103),"X"),MOD(ROW(),6)+1),3),"")</f>
        <v/>
      </c>
      <c r="H947" s="13"/>
      <c r="I947" s="229"/>
      <c r="J947" s="224"/>
      <c r="K947" s="232"/>
      <c r="L947" s="234"/>
      <c r="M947" s="208"/>
      <c r="N947" s="208" t="str">
        <f t="shared" ref="N947" si="1662">IF(L942="","",IF(L942="X","X",IF($E$2&lt;L942,"X
未達首次列計年度",IF($E$2&gt;M942,"X
已過審核範圍","V"))))</f>
        <v/>
      </c>
      <c r="O947" s="210"/>
      <c r="P947" s="212"/>
      <c r="Q947" s="215"/>
    </row>
    <row r="948" spans="2:17" ht="13.95" customHeight="1" x14ac:dyDescent="0.3">
      <c r="B948" s="216" t="str">
        <f t="shared" ref="B948" si="1663">IF(E948&lt;&gt;"",B942+1,"")</f>
        <v/>
      </c>
      <c r="C948" s="219" t="str">
        <f t="shared" ref="C948" si="1664">IF(D948&lt;&gt;"",IF(D948&lt;$E$2,"舊","當"),"")</f>
        <v/>
      </c>
      <c r="D948" s="222"/>
      <c r="E948" s="222"/>
      <c r="F948" s="225" t="str">
        <f>_xlfn.IFNA(VLOOKUP(E948,對照用!$B:$C,2,0)," ")</f>
        <v xml:space="preserve"> </v>
      </c>
      <c r="G948" s="56" t="str" cm="1">
        <f t="array" ref="G948">IFERROR(INDEX(對照用!$B$1:$D$103,SMALL(IF(對照用!$B$1:$B$103=E948,ROW(對照用!$B$1:$B$103),"X"),MOD(ROW(),6)+1),3),"")</f>
        <v/>
      </c>
      <c r="H948" s="11"/>
      <c r="I948" s="227"/>
      <c r="J948" s="222"/>
      <c r="K948" s="230"/>
      <c r="L948" s="233"/>
      <c r="M948" s="207" t="str">
        <f t="shared" ref="M948" si="1665">IF(L948="X","X",IF(L948&lt;&gt;0,L948+9,""))</f>
        <v/>
      </c>
      <c r="N948" s="207" t="str">
        <f t="shared" ref="N948" si="1666">IF(L948="","",IF(L948="X","X",IF($E$2&lt;L948,"X
未達首次列計年度",IF($E$2&gt;M948,"X
已過審核範圍","V"))))</f>
        <v/>
      </c>
      <c r="O948" s="209"/>
      <c r="P948" s="211" t="str">
        <f t="shared" ref="P948" si="1667">IF(N948="X
未達首次列計年度",0,IF(N948="X
已過審核範圍",0,IF(N948="X",0,IF(N948="","",IF(O948&lt;&gt;"",O948,I948)))))</f>
        <v/>
      </c>
      <c r="Q948" s="213"/>
    </row>
    <row r="949" spans="2:17" ht="13.95" customHeight="1" x14ac:dyDescent="0.3">
      <c r="B949" s="217" t="str">
        <f t="shared" ref="B949:B953" si="1668">B948</f>
        <v/>
      </c>
      <c r="C949" s="220"/>
      <c r="D949" s="223"/>
      <c r="E949" s="223"/>
      <c r="F949" s="128"/>
      <c r="G949" s="57" t="str" cm="1">
        <f t="array" ref="G949">IFERROR(INDEX(對照用!$B$1:$D$103,SMALL(IF(對照用!$B$1:$B$103=E948,ROW(對照用!$B$1:$B$103),"X"),MOD(ROW(),6)+1),3),"")</f>
        <v/>
      </c>
      <c r="H949" s="12"/>
      <c r="I949" s="228"/>
      <c r="J949" s="223"/>
      <c r="K949" s="231"/>
      <c r="L949" s="161"/>
      <c r="M949" s="142"/>
      <c r="N949" s="142" t="str">
        <f t="shared" ref="N949" si="1669">IF(L948="","",IF(L948="X","X",IF($E$2&lt;L948,"X
未達首次列計年度",IF($E$2&gt;M948,"X
已過審核範圍","V"))))</f>
        <v/>
      </c>
      <c r="O949" s="145"/>
      <c r="P949" s="110"/>
      <c r="Q949" s="214"/>
    </row>
    <row r="950" spans="2:17" ht="13.95" customHeight="1" x14ac:dyDescent="0.3">
      <c r="B950" s="217" t="str">
        <f t="shared" si="1668"/>
        <v/>
      </c>
      <c r="C950" s="220"/>
      <c r="D950" s="223"/>
      <c r="E950" s="223"/>
      <c r="F950" s="128"/>
      <c r="G950" s="57" t="str" cm="1">
        <f t="array" ref="G950">IFERROR(INDEX(對照用!$B$1:$D$103,SMALL(IF(對照用!$B$1:$B$103=E948,ROW(對照用!$B$1:$B$103),"X"),MOD(ROW(),6)+1),3),"")</f>
        <v/>
      </c>
      <c r="H950" s="12"/>
      <c r="I950" s="228"/>
      <c r="J950" s="223"/>
      <c r="K950" s="231"/>
      <c r="L950" s="161"/>
      <c r="M950" s="142"/>
      <c r="N950" s="142" t="str">
        <f t="shared" ref="N950" si="1670">IF(L948="","",IF(L948="X","X",IF($E$2&lt;L948,"X
未達首次列計年度",IF($E$2&gt;M948,"X
已過審核範圍","V"))))</f>
        <v/>
      </c>
      <c r="O950" s="145"/>
      <c r="P950" s="110"/>
      <c r="Q950" s="214"/>
    </row>
    <row r="951" spans="2:17" ht="13.95" customHeight="1" x14ac:dyDescent="0.3">
      <c r="B951" s="217" t="str">
        <f t="shared" si="1668"/>
        <v/>
      </c>
      <c r="C951" s="220"/>
      <c r="D951" s="223"/>
      <c r="E951" s="223"/>
      <c r="F951" s="128"/>
      <c r="G951" s="57" t="str" cm="1">
        <f t="array" ref="G951">IFERROR(INDEX(對照用!$B$1:$D$103,SMALL(IF(對照用!$B$1:$B$103=E948,ROW(對照用!$B$1:$B$103),"X"),MOD(ROW(),6)+1),3),"")</f>
        <v/>
      </c>
      <c r="H951" s="12"/>
      <c r="I951" s="228"/>
      <c r="J951" s="223"/>
      <c r="K951" s="231"/>
      <c r="L951" s="161"/>
      <c r="M951" s="142"/>
      <c r="N951" s="142" t="str">
        <f t="shared" ref="N951" si="1671">IF(L948="","",IF(L948="X","X",IF($E$2&lt;L948,"X
未達首次列計年度",IF($E$2&gt;M948,"X
已過審核範圍","V"))))</f>
        <v/>
      </c>
      <c r="O951" s="145"/>
      <c r="P951" s="110"/>
      <c r="Q951" s="214"/>
    </row>
    <row r="952" spans="2:17" ht="13.95" customHeight="1" x14ac:dyDescent="0.3">
      <c r="B952" s="217" t="str">
        <f t="shared" si="1668"/>
        <v/>
      </c>
      <c r="C952" s="220"/>
      <c r="D952" s="223"/>
      <c r="E952" s="223"/>
      <c r="F952" s="128"/>
      <c r="G952" s="57" t="str" cm="1">
        <f t="array" ref="G952">IFERROR(INDEX(對照用!$B$1:$D$103,SMALL(IF(對照用!$B$1:$B$103=E948,ROW(對照用!$B$1:$B$103),"X"),MOD(ROW(),6)+1),3),"")</f>
        <v/>
      </c>
      <c r="H952" s="12"/>
      <c r="I952" s="228"/>
      <c r="J952" s="223"/>
      <c r="K952" s="231"/>
      <c r="L952" s="161"/>
      <c r="M952" s="142"/>
      <c r="N952" s="142" t="str">
        <f t="shared" ref="N952" si="1672">IF(L948="","",IF(L948="X","X",IF($E$2&lt;L948,"X
未達首次列計年度",IF($E$2&gt;M948,"X
已過審核範圍","V"))))</f>
        <v/>
      </c>
      <c r="O952" s="145"/>
      <c r="P952" s="110"/>
      <c r="Q952" s="214"/>
    </row>
    <row r="953" spans="2:17" ht="13.95" customHeight="1" thickBot="1" x14ac:dyDescent="0.35">
      <c r="B953" s="218" t="str">
        <f t="shared" si="1668"/>
        <v/>
      </c>
      <c r="C953" s="221"/>
      <c r="D953" s="224"/>
      <c r="E953" s="224"/>
      <c r="F953" s="226"/>
      <c r="G953" s="58" t="str" cm="1">
        <f t="array" ref="G953">IFERROR(INDEX(對照用!$B$1:$D$103,SMALL(IF(對照用!$B$1:$B$103=E948,ROW(對照用!$B$1:$B$103),"X"),MOD(ROW(),6)+1),3),"")</f>
        <v/>
      </c>
      <c r="H953" s="13"/>
      <c r="I953" s="229"/>
      <c r="J953" s="224"/>
      <c r="K953" s="232"/>
      <c r="L953" s="234"/>
      <c r="M953" s="208"/>
      <c r="N953" s="208" t="str">
        <f t="shared" ref="N953" si="1673">IF(L948="","",IF(L948="X","X",IF($E$2&lt;L948,"X
未達首次列計年度",IF($E$2&gt;M948,"X
已過審核範圍","V"))))</f>
        <v/>
      </c>
      <c r="O953" s="210"/>
      <c r="P953" s="212"/>
      <c r="Q953" s="215"/>
    </row>
    <row r="954" spans="2:17" ht="13.95" customHeight="1" x14ac:dyDescent="0.3">
      <c r="B954" s="216" t="str">
        <f t="shared" ref="B954" si="1674">IF(E954&lt;&gt;"",B948+1,"")</f>
        <v/>
      </c>
      <c r="C954" s="219" t="str">
        <f t="shared" ref="C954" si="1675">IF(D954&lt;&gt;"",IF(D954&lt;$E$2,"舊","當"),"")</f>
        <v/>
      </c>
      <c r="D954" s="222"/>
      <c r="E954" s="222"/>
      <c r="F954" s="225" t="str">
        <f>_xlfn.IFNA(VLOOKUP(E954,對照用!$B:$C,2,0)," ")</f>
        <v xml:space="preserve"> </v>
      </c>
      <c r="G954" s="56" t="str" cm="1">
        <f t="array" ref="G954">IFERROR(INDEX(對照用!$B$1:$D$103,SMALL(IF(對照用!$B$1:$B$103=E954,ROW(對照用!$B$1:$B$103),"X"),MOD(ROW(),6)+1),3),"")</f>
        <v/>
      </c>
      <c r="H954" s="11"/>
      <c r="I954" s="227"/>
      <c r="J954" s="222"/>
      <c r="K954" s="230"/>
      <c r="L954" s="233"/>
      <c r="M954" s="207" t="str">
        <f t="shared" ref="M954" si="1676">IF(L954="X","X",IF(L954&lt;&gt;0,L954+9,""))</f>
        <v/>
      </c>
      <c r="N954" s="207" t="str">
        <f t="shared" ref="N954" si="1677">IF(L954="","",IF(L954="X","X",IF($E$2&lt;L954,"X
未達首次列計年度",IF($E$2&gt;M954,"X
已過審核範圍","V"))))</f>
        <v/>
      </c>
      <c r="O954" s="209"/>
      <c r="P954" s="211" t="str">
        <f t="shared" ref="P954" si="1678">IF(N954="X
未達首次列計年度",0,IF(N954="X
已過審核範圍",0,IF(N954="X",0,IF(N954="","",IF(O954&lt;&gt;"",O954,I954)))))</f>
        <v/>
      </c>
      <c r="Q954" s="213"/>
    </row>
    <row r="955" spans="2:17" ht="13.95" customHeight="1" x14ac:dyDescent="0.3">
      <c r="B955" s="217" t="str">
        <f t="shared" ref="B955:B959" si="1679">B954</f>
        <v/>
      </c>
      <c r="C955" s="220"/>
      <c r="D955" s="223"/>
      <c r="E955" s="223"/>
      <c r="F955" s="128"/>
      <c r="G955" s="57" t="str" cm="1">
        <f t="array" ref="G955">IFERROR(INDEX(對照用!$B$1:$D$103,SMALL(IF(對照用!$B$1:$B$103=E954,ROW(對照用!$B$1:$B$103),"X"),MOD(ROW(),6)+1),3),"")</f>
        <v/>
      </c>
      <c r="H955" s="12"/>
      <c r="I955" s="228"/>
      <c r="J955" s="223"/>
      <c r="K955" s="231"/>
      <c r="L955" s="161"/>
      <c r="M955" s="142"/>
      <c r="N955" s="142" t="str">
        <f t="shared" ref="N955" si="1680">IF(L954="","",IF(L954="X","X",IF($E$2&lt;L954,"X
未達首次列計年度",IF($E$2&gt;M954,"X
已過審核範圍","V"))))</f>
        <v/>
      </c>
      <c r="O955" s="145"/>
      <c r="P955" s="110"/>
      <c r="Q955" s="214"/>
    </row>
    <row r="956" spans="2:17" ht="13.95" customHeight="1" x14ac:dyDescent="0.3">
      <c r="B956" s="217" t="str">
        <f t="shared" si="1679"/>
        <v/>
      </c>
      <c r="C956" s="220"/>
      <c r="D956" s="223"/>
      <c r="E956" s="223"/>
      <c r="F956" s="128"/>
      <c r="G956" s="57" t="str" cm="1">
        <f t="array" ref="G956">IFERROR(INDEX(對照用!$B$1:$D$103,SMALL(IF(對照用!$B$1:$B$103=E954,ROW(對照用!$B$1:$B$103),"X"),MOD(ROW(),6)+1),3),"")</f>
        <v/>
      </c>
      <c r="H956" s="12"/>
      <c r="I956" s="228"/>
      <c r="J956" s="223"/>
      <c r="K956" s="231"/>
      <c r="L956" s="161"/>
      <c r="M956" s="142"/>
      <c r="N956" s="142" t="str">
        <f t="shared" ref="N956" si="1681">IF(L954="","",IF(L954="X","X",IF($E$2&lt;L954,"X
未達首次列計年度",IF($E$2&gt;M954,"X
已過審核範圍","V"))))</f>
        <v/>
      </c>
      <c r="O956" s="145"/>
      <c r="P956" s="110"/>
      <c r="Q956" s="214"/>
    </row>
    <row r="957" spans="2:17" ht="13.95" customHeight="1" x14ac:dyDescent="0.3">
      <c r="B957" s="217" t="str">
        <f t="shared" si="1679"/>
        <v/>
      </c>
      <c r="C957" s="220"/>
      <c r="D957" s="223"/>
      <c r="E957" s="223"/>
      <c r="F957" s="128"/>
      <c r="G957" s="57" t="str" cm="1">
        <f t="array" ref="G957">IFERROR(INDEX(對照用!$B$1:$D$103,SMALL(IF(對照用!$B$1:$B$103=E954,ROW(對照用!$B$1:$B$103),"X"),MOD(ROW(),6)+1),3),"")</f>
        <v/>
      </c>
      <c r="H957" s="12"/>
      <c r="I957" s="228"/>
      <c r="J957" s="223"/>
      <c r="K957" s="231"/>
      <c r="L957" s="161"/>
      <c r="M957" s="142"/>
      <c r="N957" s="142" t="str">
        <f t="shared" ref="N957" si="1682">IF(L954="","",IF(L954="X","X",IF($E$2&lt;L954,"X
未達首次列計年度",IF($E$2&gt;M954,"X
已過審核範圍","V"))))</f>
        <v/>
      </c>
      <c r="O957" s="145"/>
      <c r="P957" s="110"/>
      <c r="Q957" s="214"/>
    </row>
    <row r="958" spans="2:17" ht="13.95" customHeight="1" x14ac:dyDescent="0.3">
      <c r="B958" s="217" t="str">
        <f t="shared" si="1679"/>
        <v/>
      </c>
      <c r="C958" s="220"/>
      <c r="D958" s="223"/>
      <c r="E958" s="223"/>
      <c r="F958" s="128"/>
      <c r="G958" s="57" t="str" cm="1">
        <f t="array" ref="G958">IFERROR(INDEX(對照用!$B$1:$D$103,SMALL(IF(對照用!$B$1:$B$103=E954,ROW(對照用!$B$1:$B$103),"X"),MOD(ROW(),6)+1),3),"")</f>
        <v/>
      </c>
      <c r="H958" s="12"/>
      <c r="I958" s="228"/>
      <c r="J958" s="223"/>
      <c r="K958" s="231"/>
      <c r="L958" s="161"/>
      <c r="M958" s="142"/>
      <c r="N958" s="142" t="str">
        <f t="shared" ref="N958" si="1683">IF(L954="","",IF(L954="X","X",IF($E$2&lt;L954,"X
未達首次列計年度",IF($E$2&gt;M954,"X
已過審核範圍","V"))))</f>
        <v/>
      </c>
      <c r="O958" s="145"/>
      <c r="P958" s="110"/>
      <c r="Q958" s="214"/>
    </row>
    <row r="959" spans="2:17" ht="13.95" customHeight="1" thickBot="1" x14ac:dyDescent="0.35">
      <c r="B959" s="218" t="str">
        <f t="shared" si="1679"/>
        <v/>
      </c>
      <c r="C959" s="221"/>
      <c r="D959" s="224"/>
      <c r="E959" s="224"/>
      <c r="F959" s="226"/>
      <c r="G959" s="58" t="str" cm="1">
        <f t="array" ref="G959">IFERROR(INDEX(對照用!$B$1:$D$103,SMALL(IF(對照用!$B$1:$B$103=E954,ROW(對照用!$B$1:$B$103),"X"),MOD(ROW(),6)+1),3),"")</f>
        <v/>
      </c>
      <c r="H959" s="13"/>
      <c r="I959" s="229"/>
      <c r="J959" s="224"/>
      <c r="K959" s="232"/>
      <c r="L959" s="234"/>
      <c r="M959" s="208"/>
      <c r="N959" s="208" t="str">
        <f t="shared" ref="N959" si="1684">IF(L954="","",IF(L954="X","X",IF($E$2&lt;L954,"X
未達首次列計年度",IF($E$2&gt;M954,"X
已過審核範圍","V"))))</f>
        <v/>
      </c>
      <c r="O959" s="210"/>
      <c r="P959" s="212"/>
      <c r="Q959" s="215"/>
    </row>
    <row r="960" spans="2:17" ht="13.95" customHeight="1" x14ac:dyDescent="0.3">
      <c r="B960" s="216" t="str">
        <f t="shared" ref="B960" si="1685">IF(E960&lt;&gt;"",B954+1,"")</f>
        <v/>
      </c>
      <c r="C960" s="219" t="str">
        <f t="shared" ref="C960" si="1686">IF(D960&lt;&gt;"",IF(D960&lt;$E$2,"舊","當"),"")</f>
        <v/>
      </c>
      <c r="D960" s="222"/>
      <c r="E960" s="222"/>
      <c r="F960" s="225" t="str">
        <f>_xlfn.IFNA(VLOOKUP(E960,對照用!$B:$C,2,0)," ")</f>
        <v xml:space="preserve"> </v>
      </c>
      <c r="G960" s="56" t="str" cm="1">
        <f t="array" ref="G960">IFERROR(INDEX(對照用!$B$1:$D$103,SMALL(IF(對照用!$B$1:$B$103=E960,ROW(對照用!$B$1:$B$103),"X"),MOD(ROW(),6)+1),3),"")</f>
        <v/>
      </c>
      <c r="H960" s="11"/>
      <c r="I960" s="227"/>
      <c r="J960" s="222"/>
      <c r="K960" s="230"/>
      <c r="L960" s="233"/>
      <c r="M960" s="207" t="str">
        <f t="shared" ref="M960" si="1687">IF(L960="X","X",IF(L960&lt;&gt;0,L960+9,""))</f>
        <v/>
      </c>
      <c r="N960" s="207" t="str">
        <f t="shared" ref="N960" si="1688">IF(L960="","",IF(L960="X","X",IF($E$2&lt;L960,"X
未達首次列計年度",IF($E$2&gt;M960,"X
已過審核範圍","V"))))</f>
        <v/>
      </c>
      <c r="O960" s="209"/>
      <c r="P960" s="211" t="str">
        <f t="shared" ref="P960" si="1689">IF(N960="X
未達首次列計年度",0,IF(N960="X
已過審核範圍",0,IF(N960="X",0,IF(N960="","",IF(O960&lt;&gt;"",O960,I960)))))</f>
        <v/>
      </c>
      <c r="Q960" s="213"/>
    </row>
    <row r="961" spans="2:17" ht="13.95" customHeight="1" x14ac:dyDescent="0.3">
      <c r="B961" s="217" t="str">
        <f t="shared" ref="B961:B965" si="1690">B960</f>
        <v/>
      </c>
      <c r="C961" s="220"/>
      <c r="D961" s="223"/>
      <c r="E961" s="223"/>
      <c r="F961" s="128"/>
      <c r="G961" s="57" t="str" cm="1">
        <f t="array" ref="G961">IFERROR(INDEX(對照用!$B$1:$D$103,SMALL(IF(對照用!$B$1:$B$103=E960,ROW(對照用!$B$1:$B$103),"X"),MOD(ROW(),6)+1),3),"")</f>
        <v/>
      </c>
      <c r="H961" s="12"/>
      <c r="I961" s="228"/>
      <c r="J961" s="223"/>
      <c r="K961" s="231"/>
      <c r="L961" s="161"/>
      <c r="M961" s="142"/>
      <c r="N961" s="142" t="str">
        <f t="shared" ref="N961" si="1691">IF(L960="","",IF(L960="X","X",IF($E$2&lt;L960,"X
未達首次列計年度",IF($E$2&gt;M960,"X
已過審核範圍","V"))))</f>
        <v/>
      </c>
      <c r="O961" s="145"/>
      <c r="P961" s="110"/>
      <c r="Q961" s="214"/>
    </row>
    <row r="962" spans="2:17" ht="13.95" customHeight="1" x14ac:dyDescent="0.3">
      <c r="B962" s="217" t="str">
        <f t="shared" si="1690"/>
        <v/>
      </c>
      <c r="C962" s="220"/>
      <c r="D962" s="223"/>
      <c r="E962" s="223"/>
      <c r="F962" s="128"/>
      <c r="G962" s="57" t="str" cm="1">
        <f t="array" ref="G962">IFERROR(INDEX(對照用!$B$1:$D$103,SMALL(IF(對照用!$B$1:$B$103=E960,ROW(對照用!$B$1:$B$103),"X"),MOD(ROW(),6)+1),3),"")</f>
        <v/>
      </c>
      <c r="H962" s="12"/>
      <c r="I962" s="228"/>
      <c r="J962" s="223"/>
      <c r="K962" s="231"/>
      <c r="L962" s="161"/>
      <c r="M962" s="142"/>
      <c r="N962" s="142" t="str">
        <f t="shared" ref="N962" si="1692">IF(L960="","",IF(L960="X","X",IF($E$2&lt;L960,"X
未達首次列計年度",IF($E$2&gt;M960,"X
已過審核範圍","V"))))</f>
        <v/>
      </c>
      <c r="O962" s="145"/>
      <c r="P962" s="110"/>
      <c r="Q962" s="214"/>
    </row>
    <row r="963" spans="2:17" ht="13.95" customHeight="1" x14ac:dyDescent="0.3">
      <c r="B963" s="217" t="str">
        <f t="shared" si="1690"/>
        <v/>
      </c>
      <c r="C963" s="220"/>
      <c r="D963" s="223"/>
      <c r="E963" s="223"/>
      <c r="F963" s="128"/>
      <c r="G963" s="57" t="str" cm="1">
        <f t="array" ref="G963">IFERROR(INDEX(對照用!$B$1:$D$103,SMALL(IF(對照用!$B$1:$B$103=E960,ROW(對照用!$B$1:$B$103),"X"),MOD(ROW(),6)+1),3),"")</f>
        <v/>
      </c>
      <c r="H963" s="12"/>
      <c r="I963" s="228"/>
      <c r="J963" s="223"/>
      <c r="K963" s="231"/>
      <c r="L963" s="161"/>
      <c r="M963" s="142"/>
      <c r="N963" s="142" t="str">
        <f t="shared" ref="N963" si="1693">IF(L960="","",IF(L960="X","X",IF($E$2&lt;L960,"X
未達首次列計年度",IF($E$2&gt;M960,"X
已過審核範圍","V"))))</f>
        <v/>
      </c>
      <c r="O963" s="145"/>
      <c r="P963" s="110"/>
      <c r="Q963" s="214"/>
    </row>
    <row r="964" spans="2:17" ht="13.95" customHeight="1" x14ac:dyDescent="0.3">
      <c r="B964" s="217" t="str">
        <f t="shared" si="1690"/>
        <v/>
      </c>
      <c r="C964" s="220"/>
      <c r="D964" s="223"/>
      <c r="E964" s="223"/>
      <c r="F964" s="128"/>
      <c r="G964" s="57" t="str" cm="1">
        <f t="array" ref="G964">IFERROR(INDEX(對照用!$B$1:$D$103,SMALL(IF(對照用!$B$1:$B$103=E960,ROW(對照用!$B$1:$B$103),"X"),MOD(ROW(),6)+1),3),"")</f>
        <v/>
      </c>
      <c r="H964" s="12"/>
      <c r="I964" s="228"/>
      <c r="J964" s="223"/>
      <c r="K964" s="231"/>
      <c r="L964" s="161"/>
      <c r="M964" s="142"/>
      <c r="N964" s="142" t="str">
        <f t="shared" ref="N964" si="1694">IF(L960="","",IF(L960="X","X",IF($E$2&lt;L960,"X
未達首次列計年度",IF($E$2&gt;M960,"X
已過審核範圍","V"))))</f>
        <v/>
      </c>
      <c r="O964" s="145"/>
      <c r="P964" s="110"/>
      <c r="Q964" s="214"/>
    </row>
    <row r="965" spans="2:17" ht="13.95" customHeight="1" thickBot="1" x14ac:dyDescent="0.35">
      <c r="B965" s="218" t="str">
        <f t="shared" si="1690"/>
        <v/>
      </c>
      <c r="C965" s="221"/>
      <c r="D965" s="224"/>
      <c r="E965" s="224"/>
      <c r="F965" s="226"/>
      <c r="G965" s="58" t="str" cm="1">
        <f t="array" ref="G965">IFERROR(INDEX(對照用!$B$1:$D$103,SMALL(IF(對照用!$B$1:$B$103=E960,ROW(對照用!$B$1:$B$103),"X"),MOD(ROW(),6)+1),3),"")</f>
        <v/>
      </c>
      <c r="H965" s="13"/>
      <c r="I965" s="229"/>
      <c r="J965" s="224"/>
      <c r="K965" s="232"/>
      <c r="L965" s="234"/>
      <c r="M965" s="208"/>
      <c r="N965" s="208" t="str">
        <f t="shared" ref="N965" si="1695">IF(L960="","",IF(L960="X","X",IF($E$2&lt;L960,"X
未達首次列計年度",IF($E$2&gt;M960,"X
已過審核範圍","V"))))</f>
        <v/>
      </c>
      <c r="O965" s="210"/>
      <c r="P965" s="212"/>
      <c r="Q965" s="215"/>
    </row>
    <row r="966" spans="2:17" ht="13.95" customHeight="1" x14ac:dyDescent="0.3">
      <c r="B966" s="216" t="str">
        <f t="shared" ref="B966" si="1696">IF(E966&lt;&gt;"",B960+1,"")</f>
        <v/>
      </c>
      <c r="C966" s="219" t="str">
        <f t="shared" ref="C966" si="1697">IF(D966&lt;&gt;"",IF(D966&lt;$E$2,"舊","當"),"")</f>
        <v/>
      </c>
      <c r="D966" s="222"/>
      <c r="E966" s="222"/>
      <c r="F966" s="225" t="str">
        <f>_xlfn.IFNA(VLOOKUP(E966,對照用!$B:$C,2,0)," ")</f>
        <v xml:space="preserve"> </v>
      </c>
      <c r="G966" s="56" t="str" cm="1">
        <f t="array" ref="G966">IFERROR(INDEX(對照用!$B$1:$D$103,SMALL(IF(對照用!$B$1:$B$103=E966,ROW(對照用!$B$1:$B$103),"X"),MOD(ROW(),6)+1),3),"")</f>
        <v/>
      </c>
      <c r="H966" s="11"/>
      <c r="I966" s="227"/>
      <c r="J966" s="222"/>
      <c r="K966" s="230"/>
      <c r="L966" s="233"/>
      <c r="M966" s="207" t="str">
        <f t="shared" ref="M966" si="1698">IF(L966="X","X",IF(L966&lt;&gt;0,L966+9,""))</f>
        <v/>
      </c>
      <c r="N966" s="207" t="str">
        <f t="shared" ref="N966" si="1699">IF(L966="","",IF(L966="X","X",IF($E$2&lt;L966,"X
未達首次列計年度",IF($E$2&gt;M966,"X
已過審核範圍","V"))))</f>
        <v/>
      </c>
      <c r="O966" s="209"/>
      <c r="P966" s="211" t="str">
        <f t="shared" ref="P966" si="1700">IF(N966="X
未達首次列計年度",0,IF(N966="X
已過審核範圍",0,IF(N966="X",0,IF(N966="","",IF(O966&lt;&gt;"",O966,I966)))))</f>
        <v/>
      </c>
      <c r="Q966" s="213"/>
    </row>
    <row r="967" spans="2:17" ht="13.95" customHeight="1" x14ac:dyDescent="0.3">
      <c r="B967" s="217" t="str">
        <f t="shared" ref="B967:B971" si="1701">B966</f>
        <v/>
      </c>
      <c r="C967" s="220"/>
      <c r="D967" s="223"/>
      <c r="E967" s="223"/>
      <c r="F967" s="128"/>
      <c r="G967" s="57" t="str" cm="1">
        <f t="array" ref="G967">IFERROR(INDEX(對照用!$B$1:$D$103,SMALL(IF(對照用!$B$1:$B$103=E966,ROW(對照用!$B$1:$B$103),"X"),MOD(ROW(),6)+1),3),"")</f>
        <v/>
      </c>
      <c r="H967" s="12"/>
      <c r="I967" s="228"/>
      <c r="J967" s="223"/>
      <c r="K967" s="231"/>
      <c r="L967" s="161"/>
      <c r="M967" s="142"/>
      <c r="N967" s="142" t="str">
        <f t="shared" ref="N967" si="1702">IF(L966="","",IF(L966="X","X",IF($E$2&lt;L966,"X
未達首次列計年度",IF($E$2&gt;M966,"X
已過審核範圍","V"))))</f>
        <v/>
      </c>
      <c r="O967" s="145"/>
      <c r="P967" s="110"/>
      <c r="Q967" s="214"/>
    </row>
    <row r="968" spans="2:17" ht="13.95" customHeight="1" x14ac:dyDescent="0.3">
      <c r="B968" s="217" t="str">
        <f t="shared" si="1701"/>
        <v/>
      </c>
      <c r="C968" s="220"/>
      <c r="D968" s="223"/>
      <c r="E968" s="223"/>
      <c r="F968" s="128"/>
      <c r="G968" s="57" t="str" cm="1">
        <f t="array" ref="G968">IFERROR(INDEX(對照用!$B$1:$D$103,SMALL(IF(對照用!$B$1:$B$103=E966,ROW(對照用!$B$1:$B$103),"X"),MOD(ROW(),6)+1),3),"")</f>
        <v/>
      </c>
      <c r="H968" s="12"/>
      <c r="I968" s="228"/>
      <c r="J968" s="223"/>
      <c r="K968" s="231"/>
      <c r="L968" s="161"/>
      <c r="M968" s="142"/>
      <c r="N968" s="142" t="str">
        <f t="shared" ref="N968" si="1703">IF(L966="","",IF(L966="X","X",IF($E$2&lt;L966,"X
未達首次列計年度",IF($E$2&gt;M966,"X
已過審核範圍","V"))))</f>
        <v/>
      </c>
      <c r="O968" s="145"/>
      <c r="P968" s="110"/>
      <c r="Q968" s="214"/>
    </row>
    <row r="969" spans="2:17" ht="13.95" customHeight="1" x14ac:dyDescent="0.3">
      <c r="B969" s="217" t="str">
        <f t="shared" si="1701"/>
        <v/>
      </c>
      <c r="C969" s="220"/>
      <c r="D969" s="223"/>
      <c r="E969" s="223"/>
      <c r="F969" s="128"/>
      <c r="G969" s="57" t="str" cm="1">
        <f t="array" ref="G969">IFERROR(INDEX(對照用!$B$1:$D$103,SMALL(IF(對照用!$B$1:$B$103=E966,ROW(對照用!$B$1:$B$103),"X"),MOD(ROW(),6)+1),3),"")</f>
        <v/>
      </c>
      <c r="H969" s="12"/>
      <c r="I969" s="228"/>
      <c r="J969" s="223"/>
      <c r="K969" s="231"/>
      <c r="L969" s="161"/>
      <c r="M969" s="142"/>
      <c r="N969" s="142" t="str">
        <f t="shared" ref="N969" si="1704">IF(L966="","",IF(L966="X","X",IF($E$2&lt;L966,"X
未達首次列計年度",IF($E$2&gt;M966,"X
已過審核範圍","V"))))</f>
        <v/>
      </c>
      <c r="O969" s="145"/>
      <c r="P969" s="110"/>
      <c r="Q969" s="214"/>
    </row>
    <row r="970" spans="2:17" ht="13.95" customHeight="1" x14ac:dyDescent="0.3">
      <c r="B970" s="217" t="str">
        <f t="shared" si="1701"/>
        <v/>
      </c>
      <c r="C970" s="220"/>
      <c r="D970" s="223"/>
      <c r="E970" s="223"/>
      <c r="F970" s="128"/>
      <c r="G970" s="57" t="str" cm="1">
        <f t="array" ref="G970">IFERROR(INDEX(對照用!$B$1:$D$103,SMALL(IF(對照用!$B$1:$B$103=E966,ROW(對照用!$B$1:$B$103),"X"),MOD(ROW(),6)+1),3),"")</f>
        <v/>
      </c>
      <c r="H970" s="12"/>
      <c r="I970" s="228"/>
      <c r="J970" s="223"/>
      <c r="K970" s="231"/>
      <c r="L970" s="161"/>
      <c r="M970" s="142"/>
      <c r="N970" s="142" t="str">
        <f t="shared" ref="N970" si="1705">IF(L966="","",IF(L966="X","X",IF($E$2&lt;L966,"X
未達首次列計年度",IF($E$2&gt;M966,"X
已過審核範圍","V"))))</f>
        <v/>
      </c>
      <c r="O970" s="145"/>
      <c r="P970" s="110"/>
      <c r="Q970" s="214"/>
    </row>
    <row r="971" spans="2:17" ht="13.95" customHeight="1" thickBot="1" x14ac:dyDescent="0.35">
      <c r="B971" s="218" t="str">
        <f t="shared" si="1701"/>
        <v/>
      </c>
      <c r="C971" s="221"/>
      <c r="D971" s="224"/>
      <c r="E971" s="224"/>
      <c r="F971" s="226"/>
      <c r="G971" s="58" t="str" cm="1">
        <f t="array" ref="G971">IFERROR(INDEX(對照用!$B$1:$D$103,SMALL(IF(對照用!$B$1:$B$103=E966,ROW(對照用!$B$1:$B$103),"X"),MOD(ROW(),6)+1),3),"")</f>
        <v/>
      </c>
      <c r="H971" s="13"/>
      <c r="I971" s="229"/>
      <c r="J971" s="224"/>
      <c r="K971" s="232"/>
      <c r="L971" s="234"/>
      <c r="M971" s="208"/>
      <c r="N971" s="208" t="str">
        <f t="shared" ref="N971" si="1706">IF(L966="","",IF(L966="X","X",IF($E$2&lt;L966,"X
未達首次列計年度",IF($E$2&gt;M966,"X
已過審核範圍","V"))))</f>
        <v/>
      </c>
      <c r="O971" s="210"/>
      <c r="P971" s="212"/>
      <c r="Q971" s="215"/>
    </row>
    <row r="972" spans="2:17" ht="13.95" customHeight="1" x14ac:dyDescent="0.3">
      <c r="B972" s="216" t="str">
        <f t="shared" ref="B972" si="1707">IF(E972&lt;&gt;"",B966+1,"")</f>
        <v/>
      </c>
      <c r="C972" s="219" t="str">
        <f t="shared" ref="C972" si="1708">IF(D972&lt;&gt;"",IF(D972&lt;$E$2,"舊","當"),"")</f>
        <v/>
      </c>
      <c r="D972" s="222"/>
      <c r="E972" s="222"/>
      <c r="F972" s="225" t="str">
        <f>_xlfn.IFNA(VLOOKUP(E972,對照用!$B:$C,2,0)," ")</f>
        <v xml:space="preserve"> </v>
      </c>
      <c r="G972" s="56" t="str" cm="1">
        <f t="array" ref="G972">IFERROR(INDEX(對照用!$B$1:$D$103,SMALL(IF(對照用!$B$1:$B$103=E972,ROW(對照用!$B$1:$B$103),"X"),MOD(ROW(),6)+1),3),"")</f>
        <v/>
      </c>
      <c r="H972" s="11"/>
      <c r="I972" s="227"/>
      <c r="J972" s="222"/>
      <c r="K972" s="230"/>
      <c r="L972" s="233"/>
      <c r="M972" s="207" t="str">
        <f t="shared" ref="M972" si="1709">IF(L972="X","X",IF(L972&lt;&gt;0,L972+9,""))</f>
        <v/>
      </c>
      <c r="N972" s="207" t="str">
        <f t="shared" ref="N972" si="1710">IF(L972="","",IF(L972="X","X",IF($E$2&lt;L972,"X
未達首次列計年度",IF($E$2&gt;M972,"X
已過審核範圍","V"))))</f>
        <v/>
      </c>
      <c r="O972" s="209"/>
      <c r="P972" s="211" t="str">
        <f t="shared" ref="P972" si="1711">IF(N972="X
未達首次列計年度",0,IF(N972="X
已過審核範圍",0,IF(N972="X",0,IF(N972="","",IF(O972&lt;&gt;"",O972,I972)))))</f>
        <v/>
      </c>
      <c r="Q972" s="213"/>
    </row>
    <row r="973" spans="2:17" ht="13.95" customHeight="1" x14ac:dyDescent="0.3">
      <c r="B973" s="217" t="str">
        <f t="shared" ref="B973:B977" si="1712">B972</f>
        <v/>
      </c>
      <c r="C973" s="220"/>
      <c r="D973" s="223"/>
      <c r="E973" s="223"/>
      <c r="F973" s="128"/>
      <c r="G973" s="57" t="str" cm="1">
        <f t="array" ref="G973">IFERROR(INDEX(對照用!$B$1:$D$103,SMALL(IF(對照用!$B$1:$B$103=E972,ROW(對照用!$B$1:$B$103),"X"),MOD(ROW(),6)+1),3),"")</f>
        <v/>
      </c>
      <c r="H973" s="12"/>
      <c r="I973" s="228"/>
      <c r="J973" s="223"/>
      <c r="K973" s="231"/>
      <c r="L973" s="161"/>
      <c r="M973" s="142"/>
      <c r="N973" s="142" t="str">
        <f t="shared" ref="N973" si="1713">IF(L972="","",IF(L972="X","X",IF($E$2&lt;L972,"X
未達首次列計年度",IF($E$2&gt;M972,"X
已過審核範圍","V"))))</f>
        <v/>
      </c>
      <c r="O973" s="145"/>
      <c r="P973" s="110"/>
      <c r="Q973" s="214"/>
    </row>
    <row r="974" spans="2:17" ht="13.95" customHeight="1" x14ac:dyDescent="0.3">
      <c r="B974" s="217" t="str">
        <f t="shared" si="1712"/>
        <v/>
      </c>
      <c r="C974" s="220"/>
      <c r="D974" s="223"/>
      <c r="E974" s="223"/>
      <c r="F974" s="128"/>
      <c r="G974" s="57" t="str" cm="1">
        <f t="array" ref="G974">IFERROR(INDEX(對照用!$B$1:$D$103,SMALL(IF(對照用!$B$1:$B$103=E972,ROW(對照用!$B$1:$B$103),"X"),MOD(ROW(),6)+1),3),"")</f>
        <v/>
      </c>
      <c r="H974" s="12"/>
      <c r="I974" s="228"/>
      <c r="J974" s="223"/>
      <c r="K974" s="231"/>
      <c r="L974" s="161"/>
      <c r="M974" s="142"/>
      <c r="N974" s="142" t="str">
        <f t="shared" ref="N974" si="1714">IF(L972="","",IF(L972="X","X",IF($E$2&lt;L972,"X
未達首次列計年度",IF($E$2&gt;M972,"X
已過審核範圍","V"))))</f>
        <v/>
      </c>
      <c r="O974" s="145"/>
      <c r="P974" s="110"/>
      <c r="Q974" s="214"/>
    </row>
    <row r="975" spans="2:17" ht="13.95" customHeight="1" x14ac:dyDescent="0.3">
      <c r="B975" s="217" t="str">
        <f t="shared" si="1712"/>
        <v/>
      </c>
      <c r="C975" s="220"/>
      <c r="D975" s="223"/>
      <c r="E975" s="223"/>
      <c r="F975" s="128"/>
      <c r="G975" s="57" t="str" cm="1">
        <f t="array" ref="G975">IFERROR(INDEX(對照用!$B$1:$D$103,SMALL(IF(對照用!$B$1:$B$103=E972,ROW(對照用!$B$1:$B$103),"X"),MOD(ROW(),6)+1),3),"")</f>
        <v/>
      </c>
      <c r="H975" s="12"/>
      <c r="I975" s="228"/>
      <c r="J975" s="223"/>
      <c r="K975" s="231"/>
      <c r="L975" s="161"/>
      <c r="M975" s="142"/>
      <c r="N975" s="142" t="str">
        <f t="shared" ref="N975" si="1715">IF(L972="","",IF(L972="X","X",IF($E$2&lt;L972,"X
未達首次列計年度",IF($E$2&gt;M972,"X
已過審核範圍","V"))))</f>
        <v/>
      </c>
      <c r="O975" s="145"/>
      <c r="P975" s="110"/>
      <c r="Q975" s="214"/>
    </row>
    <row r="976" spans="2:17" ht="13.95" customHeight="1" x14ac:dyDescent="0.3">
      <c r="B976" s="217" t="str">
        <f t="shared" si="1712"/>
        <v/>
      </c>
      <c r="C976" s="220"/>
      <c r="D976" s="223"/>
      <c r="E976" s="223"/>
      <c r="F976" s="128"/>
      <c r="G976" s="57" t="str" cm="1">
        <f t="array" ref="G976">IFERROR(INDEX(對照用!$B$1:$D$103,SMALL(IF(對照用!$B$1:$B$103=E972,ROW(對照用!$B$1:$B$103),"X"),MOD(ROW(),6)+1),3),"")</f>
        <v/>
      </c>
      <c r="H976" s="12"/>
      <c r="I976" s="228"/>
      <c r="J976" s="223"/>
      <c r="K976" s="231"/>
      <c r="L976" s="161"/>
      <c r="M976" s="142"/>
      <c r="N976" s="142" t="str">
        <f t="shared" ref="N976" si="1716">IF(L972="","",IF(L972="X","X",IF($E$2&lt;L972,"X
未達首次列計年度",IF($E$2&gt;M972,"X
已過審核範圍","V"))))</f>
        <v/>
      </c>
      <c r="O976" s="145"/>
      <c r="P976" s="110"/>
      <c r="Q976" s="214"/>
    </row>
    <row r="977" spans="2:17" ht="13.95" customHeight="1" thickBot="1" x14ac:dyDescent="0.35">
      <c r="B977" s="218" t="str">
        <f t="shared" si="1712"/>
        <v/>
      </c>
      <c r="C977" s="221"/>
      <c r="D977" s="224"/>
      <c r="E977" s="224"/>
      <c r="F977" s="226"/>
      <c r="G977" s="58" t="str" cm="1">
        <f t="array" ref="G977">IFERROR(INDEX(對照用!$B$1:$D$103,SMALL(IF(對照用!$B$1:$B$103=E972,ROW(對照用!$B$1:$B$103),"X"),MOD(ROW(),6)+1),3),"")</f>
        <v/>
      </c>
      <c r="H977" s="13"/>
      <c r="I977" s="229"/>
      <c r="J977" s="224"/>
      <c r="K977" s="232"/>
      <c r="L977" s="234"/>
      <c r="M977" s="208"/>
      <c r="N977" s="208" t="str">
        <f t="shared" ref="N977" si="1717">IF(L972="","",IF(L972="X","X",IF($E$2&lt;L972,"X
未達首次列計年度",IF($E$2&gt;M972,"X
已過審核範圍","V"))))</f>
        <v/>
      </c>
      <c r="O977" s="210"/>
      <c r="P977" s="212"/>
      <c r="Q977" s="215"/>
    </row>
    <row r="978" spans="2:17" ht="13.95" customHeight="1" x14ac:dyDescent="0.3">
      <c r="B978" s="216" t="str">
        <f t="shared" ref="B978" si="1718">IF(E978&lt;&gt;"",B972+1,"")</f>
        <v/>
      </c>
      <c r="C978" s="219" t="str">
        <f t="shared" ref="C978" si="1719">IF(D978&lt;&gt;"",IF(D978&lt;$E$2,"舊","當"),"")</f>
        <v/>
      </c>
      <c r="D978" s="222"/>
      <c r="E978" s="222"/>
      <c r="F978" s="225" t="str">
        <f>_xlfn.IFNA(VLOOKUP(E978,對照用!$B:$C,2,0)," ")</f>
        <v xml:space="preserve"> </v>
      </c>
      <c r="G978" s="56" t="str" cm="1">
        <f t="array" ref="G978">IFERROR(INDEX(對照用!$B$1:$D$103,SMALL(IF(對照用!$B$1:$B$103=E978,ROW(對照用!$B$1:$B$103),"X"),MOD(ROW(),6)+1),3),"")</f>
        <v/>
      </c>
      <c r="H978" s="11"/>
      <c r="I978" s="227"/>
      <c r="J978" s="222"/>
      <c r="K978" s="230"/>
      <c r="L978" s="233"/>
      <c r="M978" s="207" t="str">
        <f t="shared" ref="M978" si="1720">IF(L978="X","X",IF(L978&lt;&gt;0,L978+9,""))</f>
        <v/>
      </c>
      <c r="N978" s="207" t="str">
        <f t="shared" ref="N978" si="1721">IF(L978="","",IF(L978="X","X",IF($E$2&lt;L978,"X
未達首次列計年度",IF($E$2&gt;M978,"X
已過審核範圍","V"))))</f>
        <v/>
      </c>
      <c r="O978" s="209"/>
      <c r="P978" s="211" t="str">
        <f t="shared" ref="P978" si="1722">IF(N978="X
未達首次列計年度",0,IF(N978="X
已過審核範圍",0,IF(N978="X",0,IF(N978="","",IF(O978&lt;&gt;"",O978,I978)))))</f>
        <v/>
      </c>
      <c r="Q978" s="213"/>
    </row>
    <row r="979" spans="2:17" ht="13.95" customHeight="1" x14ac:dyDescent="0.3">
      <c r="B979" s="217" t="str">
        <f t="shared" ref="B979:B983" si="1723">B978</f>
        <v/>
      </c>
      <c r="C979" s="220"/>
      <c r="D979" s="223"/>
      <c r="E979" s="223"/>
      <c r="F979" s="128"/>
      <c r="G979" s="57" t="str" cm="1">
        <f t="array" ref="G979">IFERROR(INDEX(對照用!$B$1:$D$103,SMALL(IF(對照用!$B$1:$B$103=E978,ROW(對照用!$B$1:$B$103),"X"),MOD(ROW(),6)+1),3),"")</f>
        <v/>
      </c>
      <c r="H979" s="12"/>
      <c r="I979" s="228"/>
      <c r="J979" s="223"/>
      <c r="K979" s="231"/>
      <c r="L979" s="161"/>
      <c r="M979" s="142"/>
      <c r="N979" s="142" t="str">
        <f t="shared" ref="N979" si="1724">IF(L978="","",IF(L978="X","X",IF($E$2&lt;L978,"X
未達首次列計年度",IF($E$2&gt;M978,"X
已過審核範圍","V"))))</f>
        <v/>
      </c>
      <c r="O979" s="145"/>
      <c r="P979" s="110"/>
      <c r="Q979" s="214"/>
    </row>
    <row r="980" spans="2:17" ht="13.95" customHeight="1" x14ac:dyDescent="0.3">
      <c r="B980" s="217" t="str">
        <f t="shared" si="1723"/>
        <v/>
      </c>
      <c r="C980" s="220"/>
      <c r="D980" s="223"/>
      <c r="E980" s="223"/>
      <c r="F980" s="128"/>
      <c r="G980" s="57" t="str" cm="1">
        <f t="array" ref="G980">IFERROR(INDEX(對照用!$B$1:$D$103,SMALL(IF(對照用!$B$1:$B$103=E978,ROW(對照用!$B$1:$B$103),"X"),MOD(ROW(),6)+1),3),"")</f>
        <v/>
      </c>
      <c r="H980" s="12"/>
      <c r="I980" s="228"/>
      <c r="J980" s="223"/>
      <c r="K980" s="231"/>
      <c r="L980" s="161"/>
      <c r="M980" s="142"/>
      <c r="N980" s="142" t="str">
        <f t="shared" ref="N980" si="1725">IF(L978="","",IF(L978="X","X",IF($E$2&lt;L978,"X
未達首次列計年度",IF($E$2&gt;M978,"X
已過審核範圍","V"))))</f>
        <v/>
      </c>
      <c r="O980" s="145"/>
      <c r="P980" s="110"/>
      <c r="Q980" s="214"/>
    </row>
    <row r="981" spans="2:17" ht="13.95" customHeight="1" x14ac:dyDescent="0.3">
      <c r="B981" s="217" t="str">
        <f t="shared" si="1723"/>
        <v/>
      </c>
      <c r="C981" s="220"/>
      <c r="D981" s="223"/>
      <c r="E981" s="223"/>
      <c r="F981" s="128"/>
      <c r="G981" s="57" t="str" cm="1">
        <f t="array" ref="G981">IFERROR(INDEX(對照用!$B$1:$D$103,SMALL(IF(對照用!$B$1:$B$103=E978,ROW(對照用!$B$1:$B$103),"X"),MOD(ROW(),6)+1),3),"")</f>
        <v/>
      </c>
      <c r="H981" s="12"/>
      <c r="I981" s="228"/>
      <c r="J981" s="223"/>
      <c r="K981" s="231"/>
      <c r="L981" s="161"/>
      <c r="M981" s="142"/>
      <c r="N981" s="142" t="str">
        <f t="shared" ref="N981" si="1726">IF(L978="","",IF(L978="X","X",IF($E$2&lt;L978,"X
未達首次列計年度",IF($E$2&gt;M978,"X
已過審核範圍","V"))))</f>
        <v/>
      </c>
      <c r="O981" s="145"/>
      <c r="P981" s="110"/>
      <c r="Q981" s="214"/>
    </row>
    <row r="982" spans="2:17" ht="13.95" customHeight="1" x14ac:dyDescent="0.3">
      <c r="B982" s="217" t="str">
        <f t="shared" si="1723"/>
        <v/>
      </c>
      <c r="C982" s="220"/>
      <c r="D982" s="223"/>
      <c r="E982" s="223"/>
      <c r="F982" s="128"/>
      <c r="G982" s="57" t="str" cm="1">
        <f t="array" ref="G982">IFERROR(INDEX(對照用!$B$1:$D$103,SMALL(IF(對照用!$B$1:$B$103=E978,ROW(對照用!$B$1:$B$103),"X"),MOD(ROW(),6)+1),3),"")</f>
        <v/>
      </c>
      <c r="H982" s="12"/>
      <c r="I982" s="228"/>
      <c r="J982" s="223"/>
      <c r="K982" s="231"/>
      <c r="L982" s="161"/>
      <c r="M982" s="142"/>
      <c r="N982" s="142" t="str">
        <f t="shared" ref="N982" si="1727">IF(L978="","",IF(L978="X","X",IF($E$2&lt;L978,"X
未達首次列計年度",IF($E$2&gt;M978,"X
已過審核範圍","V"))))</f>
        <v/>
      </c>
      <c r="O982" s="145"/>
      <c r="P982" s="110"/>
      <c r="Q982" s="214"/>
    </row>
    <row r="983" spans="2:17" ht="13.95" customHeight="1" thickBot="1" x14ac:dyDescent="0.35">
      <c r="B983" s="218" t="str">
        <f t="shared" si="1723"/>
        <v/>
      </c>
      <c r="C983" s="221"/>
      <c r="D983" s="224"/>
      <c r="E983" s="224"/>
      <c r="F983" s="226"/>
      <c r="G983" s="58" t="str" cm="1">
        <f t="array" ref="G983">IFERROR(INDEX(對照用!$B$1:$D$103,SMALL(IF(對照用!$B$1:$B$103=E978,ROW(對照用!$B$1:$B$103),"X"),MOD(ROW(),6)+1),3),"")</f>
        <v/>
      </c>
      <c r="H983" s="13"/>
      <c r="I983" s="229"/>
      <c r="J983" s="224"/>
      <c r="K983" s="232"/>
      <c r="L983" s="234"/>
      <c r="M983" s="208"/>
      <c r="N983" s="208" t="str">
        <f t="shared" ref="N983" si="1728">IF(L978="","",IF(L978="X","X",IF($E$2&lt;L978,"X
未達首次列計年度",IF($E$2&gt;M978,"X
已過審核範圍","V"))))</f>
        <v/>
      </c>
      <c r="O983" s="210"/>
      <c r="P983" s="212"/>
      <c r="Q983" s="215"/>
    </row>
    <row r="984" spans="2:17" ht="13.95" customHeight="1" x14ac:dyDescent="0.3">
      <c r="B984" s="216" t="str">
        <f t="shared" ref="B984" si="1729">IF(E984&lt;&gt;"",B978+1,"")</f>
        <v/>
      </c>
      <c r="C984" s="219" t="str">
        <f t="shared" ref="C984" si="1730">IF(D984&lt;&gt;"",IF(D984&lt;$E$2,"舊","當"),"")</f>
        <v/>
      </c>
      <c r="D984" s="222"/>
      <c r="E984" s="222"/>
      <c r="F984" s="225" t="str">
        <f>_xlfn.IFNA(VLOOKUP(E984,對照用!$B:$C,2,0)," ")</f>
        <v xml:space="preserve"> </v>
      </c>
      <c r="G984" s="56" t="str" cm="1">
        <f t="array" ref="G984">IFERROR(INDEX(對照用!$B$1:$D$103,SMALL(IF(對照用!$B$1:$B$103=E984,ROW(對照用!$B$1:$B$103),"X"),MOD(ROW(),6)+1),3),"")</f>
        <v/>
      </c>
      <c r="H984" s="11"/>
      <c r="I984" s="227"/>
      <c r="J984" s="222"/>
      <c r="K984" s="230"/>
      <c r="L984" s="233"/>
      <c r="M984" s="207" t="str">
        <f t="shared" ref="M984" si="1731">IF(L984="X","X",IF(L984&lt;&gt;0,L984+9,""))</f>
        <v/>
      </c>
      <c r="N984" s="207" t="str">
        <f t="shared" ref="N984" si="1732">IF(L984="","",IF(L984="X","X",IF($E$2&lt;L984,"X
未達首次列計年度",IF($E$2&gt;M984,"X
已過審核範圍","V"))))</f>
        <v/>
      </c>
      <c r="O984" s="209"/>
      <c r="P984" s="211" t="str">
        <f t="shared" ref="P984" si="1733">IF(N984="X
未達首次列計年度",0,IF(N984="X
已過審核範圍",0,IF(N984="X",0,IF(N984="","",IF(O984&lt;&gt;"",O984,I984)))))</f>
        <v/>
      </c>
      <c r="Q984" s="213"/>
    </row>
    <row r="985" spans="2:17" ht="13.95" customHeight="1" x14ac:dyDescent="0.3">
      <c r="B985" s="217" t="str">
        <f t="shared" ref="B985:B989" si="1734">B984</f>
        <v/>
      </c>
      <c r="C985" s="220"/>
      <c r="D985" s="223"/>
      <c r="E985" s="223"/>
      <c r="F985" s="128"/>
      <c r="G985" s="57" t="str" cm="1">
        <f t="array" ref="G985">IFERROR(INDEX(對照用!$B$1:$D$103,SMALL(IF(對照用!$B$1:$B$103=E984,ROW(對照用!$B$1:$B$103),"X"),MOD(ROW(),6)+1),3),"")</f>
        <v/>
      </c>
      <c r="H985" s="12"/>
      <c r="I985" s="228"/>
      <c r="J985" s="223"/>
      <c r="K985" s="231"/>
      <c r="L985" s="161"/>
      <c r="M985" s="142"/>
      <c r="N985" s="142" t="str">
        <f t="shared" ref="N985" si="1735">IF(L984="","",IF(L984="X","X",IF($E$2&lt;L984,"X
未達首次列計年度",IF($E$2&gt;M984,"X
已過審核範圍","V"))))</f>
        <v/>
      </c>
      <c r="O985" s="145"/>
      <c r="P985" s="110"/>
      <c r="Q985" s="214"/>
    </row>
    <row r="986" spans="2:17" ht="13.95" customHeight="1" x14ac:dyDescent="0.3">
      <c r="B986" s="217" t="str">
        <f t="shared" si="1734"/>
        <v/>
      </c>
      <c r="C986" s="220"/>
      <c r="D986" s="223"/>
      <c r="E986" s="223"/>
      <c r="F986" s="128"/>
      <c r="G986" s="57" t="str" cm="1">
        <f t="array" ref="G986">IFERROR(INDEX(對照用!$B$1:$D$103,SMALL(IF(對照用!$B$1:$B$103=E984,ROW(對照用!$B$1:$B$103),"X"),MOD(ROW(),6)+1),3),"")</f>
        <v/>
      </c>
      <c r="H986" s="12"/>
      <c r="I986" s="228"/>
      <c r="J986" s="223"/>
      <c r="K986" s="231"/>
      <c r="L986" s="161"/>
      <c r="M986" s="142"/>
      <c r="N986" s="142" t="str">
        <f t="shared" ref="N986" si="1736">IF(L984="","",IF(L984="X","X",IF($E$2&lt;L984,"X
未達首次列計年度",IF($E$2&gt;M984,"X
已過審核範圍","V"))))</f>
        <v/>
      </c>
      <c r="O986" s="145"/>
      <c r="P986" s="110"/>
      <c r="Q986" s="214"/>
    </row>
    <row r="987" spans="2:17" ht="13.95" customHeight="1" x14ac:dyDescent="0.3">
      <c r="B987" s="217" t="str">
        <f t="shared" si="1734"/>
        <v/>
      </c>
      <c r="C987" s="220"/>
      <c r="D987" s="223"/>
      <c r="E987" s="223"/>
      <c r="F987" s="128"/>
      <c r="G987" s="57" t="str" cm="1">
        <f t="array" ref="G987">IFERROR(INDEX(對照用!$B$1:$D$103,SMALL(IF(對照用!$B$1:$B$103=E984,ROW(對照用!$B$1:$B$103),"X"),MOD(ROW(),6)+1),3),"")</f>
        <v/>
      </c>
      <c r="H987" s="12"/>
      <c r="I987" s="228"/>
      <c r="J987" s="223"/>
      <c r="K987" s="231"/>
      <c r="L987" s="161"/>
      <c r="M987" s="142"/>
      <c r="N987" s="142" t="str">
        <f t="shared" ref="N987" si="1737">IF(L984="","",IF(L984="X","X",IF($E$2&lt;L984,"X
未達首次列計年度",IF($E$2&gt;M984,"X
已過審核範圍","V"))))</f>
        <v/>
      </c>
      <c r="O987" s="145"/>
      <c r="P987" s="110"/>
      <c r="Q987" s="214"/>
    </row>
    <row r="988" spans="2:17" ht="13.95" customHeight="1" x14ac:dyDescent="0.3">
      <c r="B988" s="217" t="str">
        <f t="shared" si="1734"/>
        <v/>
      </c>
      <c r="C988" s="220"/>
      <c r="D988" s="223"/>
      <c r="E988" s="223"/>
      <c r="F988" s="128"/>
      <c r="G988" s="57" t="str" cm="1">
        <f t="array" ref="G988">IFERROR(INDEX(對照用!$B$1:$D$103,SMALL(IF(對照用!$B$1:$B$103=E984,ROW(對照用!$B$1:$B$103),"X"),MOD(ROW(),6)+1),3),"")</f>
        <v/>
      </c>
      <c r="H988" s="12"/>
      <c r="I988" s="228"/>
      <c r="J988" s="223"/>
      <c r="K988" s="231"/>
      <c r="L988" s="161"/>
      <c r="M988" s="142"/>
      <c r="N988" s="142" t="str">
        <f t="shared" ref="N988" si="1738">IF(L984="","",IF(L984="X","X",IF($E$2&lt;L984,"X
未達首次列計年度",IF($E$2&gt;M984,"X
已過審核範圍","V"))))</f>
        <v/>
      </c>
      <c r="O988" s="145"/>
      <c r="P988" s="110"/>
      <c r="Q988" s="214"/>
    </row>
    <row r="989" spans="2:17" ht="13.95" customHeight="1" thickBot="1" x14ac:dyDescent="0.35">
      <c r="B989" s="218" t="str">
        <f t="shared" si="1734"/>
        <v/>
      </c>
      <c r="C989" s="221"/>
      <c r="D989" s="224"/>
      <c r="E989" s="224"/>
      <c r="F989" s="226"/>
      <c r="G989" s="58" t="str" cm="1">
        <f t="array" ref="G989">IFERROR(INDEX(對照用!$B$1:$D$103,SMALL(IF(對照用!$B$1:$B$103=E984,ROW(對照用!$B$1:$B$103),"X"),MOD(ROW(),6)+1),3),"")</f>
        <v/>
      </c>
      <c r="H989" s="13"/>
      <c r="I989" s="229"/>
      <c r="J989" s="224"/>
      <c r="K989" s="232"/>
      <c r="L989" s="234"/>
      <c r="M989" s="208"/>
      <c r="N989" s="208" t="str">
        <f t="shared" ref="N989" si="1739">IF(L984="","",IF(L984="X","X",IF($E$2&lt;L984,"X
未達首次列計年度",IF($E$2&gt;M984,"X
已過審核範圍","V"))))</f>
        <v/>
      </c>
      <c r="O989" s="210"/>
      <c r="P989" s="212"/>
      <c r="Q989" s="215"/>
    </row>
    <row r="990" spans="2:17" ht="13.95" customHeight="1" x14ac:dyDescent="0.3">
      <c r="B990" s="216" t="str">
        <f t="shared" ref="B990" si="1740">IF(E990&lt;&gt;"",B984+1,"")</f>
        <v/>
      </c>
      <c r="C990" s="219" t="str">
        <f t="shared" ref="C990" si="1741">IF(D990&lt;&gt;"",IF(D990&lt;$E$2,"舊","當"),"")</f>
        <v/>
      </c>
      <c r="D990" s="222"/>
      <c r="E990" s="222"/>
      <c r="F990" s="225" t="str">
        <f>_xlfn.IFNA(VLOOKUP(E990,對照用!$B:$C,2,0)," ")</f>
        <v xml:space="preserve"> </v>
      </c>
      <c r="G990" s="56" t="str" cm="1">
        <f t="array" ref="G990">IFERROR(INDEX(對照用!$B$1:$D$103,SMALL(IF(對照用!$B$1:$B$103=E990,ROW(對照用!$B$1:$B$103),"X"),MOD(ROW(),6)+1),3),"")</f>
        <v/>
      </c>
      <c r="H990" s="11"/>
      <c r="I990" s="227"/>
      <c r="J990" s="222"/>
      <c r="K990" s="230"/>
      <c r="L990" s="233"/>
      <c r="M990" s="207" t="str">
        <f t="shared" ref="M990" si="1742">IF(L990="X","X",IF(L990&lt;&gt;0,L990+9,""))</f>
        <v/>
      </c>
      <c r="N990" s="207" t="str">
        <f t="shared" ref="N990" si="1743">IF(L990="","",IF(L990="X","X",IF($E$2&lt;L990,"X
未達首次列計年度",IF($E$2&gt;M990,"X
已過審核範圍","V"))))</f>
        <v/>
      </c>
      <c r="O990" s="209"/>
      <c r="P990" s="211" t="str">
        <f t="shared" ref="P990" si="1744">IF(N990="X
未達首次列計年度",0,IF(N990="X
已過審核範圍",0,IF(N990="X",0,IF(N990="","",IF(O990&lt;&gt;"",O990,I990)))))</f>
        <v/>
      </c>
      <c r="Q990" s="213"/>
    </row>
    <row r="991" spans="2:17" ht="13.95" customHeight="1" x14ac:dyDescent="0.3">
      <c r="B991" s="217" t="str">
        <f t="shared" ref="B991:B995" si="1745">B990</f>
        <v/>
      </c>
      <c r="C991" s="220"/>
      <c r="D991" s="223"/>
      <c r="E991" s="223"/>
      <c r="F991" s="128"/>
      <c r="G991" s="57" t="str" cm="1">
        <f t="array" ref="G991">IFERROR(INDEX(對照用!$B$1:$D$103,SMALL(IF(對照用!$B$1:$B$103=E990,ROW(對照用!$B$1:$B$103),"X"),MOD(ROW(),6)+1),3),"")</f>
        <v/>
      </c>
      <c r="H991" s="12"/>
      <c r="I991" s="228"/>
      <c r="J991" s="223"/>
      <c r="K991" s="231"/>
      <c r="L991" s="161"/>
      <c r="M991" s="142"/>
      <c r="N991" s="142" t="str">
        <f t="shared" ref="N991" si="1746">IF(L990="","",IF(L990="X","X",IF($E$2&lt;L990,"X
未達首次列計年度",IF($E$2&gt;M990,"X
已過審核範圍","V"))))</f>
        <v/>
      </c>
      <c r="O991" s="145"/>
      <c r="P991" s="110"/>
      <c r="Q991" s="214"/>
    </row>
    <row r="992" spans="2:17" ht="13.95" customHeight="1" x14ac:dyDescent="0.3">
      <c r="B992" s="217" t="str">
        <f t="shared" si="1745"/>
        <v/>
      </c>
      <c r="C992" s="220"/>
      <c r="D992" s="223"/>
      <c r="E992" s="223"/>
      <c r="F992" s="128"/>
      <c r="G992" s="57" t="str" cm="1">
        <f t="array" ref="G992">IFERROR(INDEX(對照用!$B$1:$D$103,SMALL(IF(對照用!$B$1:$B$103=E990,ROW(對照用!$B$1:$B$103),"X"),MOD(ROW(),6)+1),3),"")</f>
        <v/>
      </c>
      <c r="H992" s="12"/>
      <c r="I992" s="228"/>
      <c r="J992" s="223"/>
      <c r="K992" s="231"/>
      <c r="L992" s="161"/>
      <c r="M992" s="142"/>
      <c r="N992" s="142" t="str">
        <f t="shared" ref="N992" si="1747">IF(L990="","",IF(L990="X","X",IF($E$2&lt;L990,"X
未達首次列計年度",IF($E$2&gt;M990,"X
已過審核範圍","V"))))</f>
        <v/>
      </c>
      <c r="O992" s="145"/>
      <c r="P992" s="110"/>
      <c r="Q992" s="214"/>
    </row>
    <row r="993" spans="2:17" ht="13.95" customHeight="1" x14ac:dyDescent="0.3">
      <c r="B993" s="217" t="str">
        <f t="shared" si="1745"/>
        <v/>
      </c>
      <c r="C993" s="220"/>
      <c r="D993" s="223"/>
      <c r="E993" s="223"/>
      <c r="F993" s="128"/>
      <c r="G993" s="57" t="str" cm="1">
        <f t="array" ref="G993">IFERROR(INDEX(對照用!$B$1:$D$103,SMALL(IF(對照用!$B$1:$B$103=E990,ROW(對照用!$B$1:$B$103),"X"),MOD(ROW(),6)+1),3),"")</f>
        <v/>
      </c>
      <c r="H993" s="12"/>
      <c r="I993" s="228"/>
      <c r="J993" s="223"/>
      <c r="K993" s="231"/>
      <c r="L993" s="161"/>
      <c r="M993" s="142"/>
      <c r="N993" s="142" t="str">
        <f t="shared" ref="N993" si="1748">IF(L990="","",IF(L990="X","X",IF($E$2&lt;L990,"X
未達首次列計年度",IF($E$2&gt;M990,"X
已過審核範圍","V"))))</f>
        <v/>
      </c>
      <c r="O993" s="145"/>
      <c r="P993" s="110"/>
      <c r="Q993" s="214"/>
    </row>
    <row r="994" spans="2:17" ht="13.95" customHeight="1" x14ac:dyDescent="0.3">
      <c r="B994" s="217" t="str">
        <f t="shared" si="1745"/>
        <v/>
      </c>
      <c r="C994" s="220"/>
      <c r="D994" s="223"/>
      <c r="E994" s="223"/>
      <c r="F994" s="128"/>
      <c r="G994" s="57" t="str" cm="1">
        <f t="array" ref="G994">IFERROR(INDEX(對照用!$B$1:$D$103,SMALL(IF(對照用!$B$1:$B$103=E990,ROW(對照用!$B$1:$B$103),"X"),MOD(ROW(),6)+1),3),"")</f>
        <v/>
      </c>
      <c r="H994" s="12"/>
      <c r="I994" s="228"/>
      <c r="J994" s="223"/>
      <c r="K994" s="231"/>
      <c r="L994" s="161"/>
      <c r="M994" s="142"/>
      <c r="N994" s="142" t="str">
        <f t="shared" ref="N994" si="1749">IF(L990="","",IF(L990="X","X",IF($E$2&lt;L990,"X
未達首次列計年度",IF($E$2&gt;M990,"X
已過審核範圍","V"))))</f>
        <v/>
      </c>
      <c r="O994" s="145"/>
      <c r="P994" s="110"/>
      <c r="Q994" s="214"/>
    </row>
    <row r="995" spans="2:17" ht="13.95" customHeight="1" thickBot="1" x14ac:dyDescent="0.35">
      <c r="B995" s="218" t="str">
        <f t="shared" si="1745"/>
        <v/>
      </c>
      <c r="C995" s="221"/>
      <c r="D995" s="224"/>
      <c r="E995" s="224"/>
      <c r="F995" s="226"/>
      <c r="G995" s="58" t="str" cm="1">
        <f t="array" ref="G995">IFERROR(INDEX(對照用!$B$1:$D$103,SMALL(IF(對照用!$B$1:$B$103=E990,ROW(對照用!$B$1:$B$103),"X"),MOD(ROW(),6)+1),3),"")</f>
        <v/>
      </c>
      <c r="H995" s="13"/>
      <c r="I995" s="229"/>
      <c r="J995" s="224"/>
      <c r="K995" s="232"/>
      <c r="L995" s="234"/>
      <c r="M995" s="208"/>
      <c r="N995" s="208" t="str">
        <f t="shared" ref="N995" si="1750">IF(L990="","",IF(L990="X","X",IF($E$2&lt;L990,"X
未達首次列計年度",IF($E$2&gt;M990,"X
已過審核範圍","V"))))</f>
        <v/>
      </c>
      <c r="O995" s="210"/>
      <c r="P995" s="212"/>
      <c r="Q995" s="215"/>
    </row>
    <row r="996" spans="2:17" ht="13.95" customHeight="1" x14ac:dyDescent="0.3">
      <c r="B996" s="216" t="str">
        <f t="shared" ref="B996" si="1751">IF(E996&lt;&gt;"",B990+1,"")</f>
        <v/>
      </c>
      <c r="C996" s="219" t="str">
        <f t="shared" ref="C996" si="1752">IF(D996&lt;&gt;"",IF(D996&lt;$E$2,"舊","當"),"")</f>
        <v/>
      </c>
      <c r="D996" s="222"/>
      <c r="E996" s="222"/>
      <c r="F996" s="225" t="str">
        <f>_xlfn.IFNA(VLOOKUP(E996,對照用!$B:$C,2,0)," ")</f>
        <v xml:space="preserve"> </v>
      </c>
      <c r="G996" s="56" t="str" cm="1">
        <f t="array" ref="G996">IFERROR(INDEX(對照用!$B$1:$D$103,SMALL(IF(對照用!$B$1:$B$103=E996,ROW(對照用!$B$1:$B$103),"X"),MOD(ROW(),6)+1),3),"")</f>
        <v/>
      </c>
      <c r="H996" s="11"/>
      <c r="I996" s="227"/>
      <c r="J996" s="222"/>
      <c r="K996" s="230"/>
      <c r="L996" s="233"/>
      <c r="M996" s="207" t="str">
        <f t="shared" ref="M996" si="1753">IF(L996="X","X",IF(L996&lt;&gt;0,L996+9,""))</f>
        <v/>
      </c>
      <c r="N996" s="207" t="str">
        <f t="shared" ref="N996" si="1754">IF(L996="","",IF(L996="X","X",IF($E$2&lt;L996,"X
未達首次列計年度",IF($E$2&gt;M996,"X
已過審核範圍","V"))))</f>
        <v/>
      </c>
      <c r="O996" s="209"/>
      <c r="P996" s="211" t="str">
        <f t="shared" ref="P996" si="1755">IF(N996="X
未達首次列計年度",0,IF(N996="X
已過審核範圍",0,IF(N996="X",0,IF(N996="","",IF(O996&lt;&gt;"",O996,I996)))))</f>
        <v/>
      </c>
      <c r="Q996" s="213"/>
    </row>
    <row r="997" spans="2:17" ht="13.95" customHeight="1" x14ac:dyDescent="0.3">
      <c r="B997" s="217" t="str">
        <f t="shared" ref="B997:B1001" si="1756">B996</f>
        <v/>
      </c>
      <c r="C997" s="220"/>
      <c r="D997" s="223"/>
      <c r="E997" s="223"/>
      <c r="F997" s="128"/>
      <c r="G997" s="57" t="str" cm="1">
        <f t="array" ref="G997">IFERROR(INDEX(對照用!$B$1:$D$103,SMALL(IF(對照用!$B$1:$B$103=E996,ROW(對照用!$B$1:$B$103),"X"),MOD(ROW(),6)+1),3),"")</f>
        <v/>
      </c>
      <c r="H997" s="12"/>
      <c r="I997" s="228"/>
      <c r="J997" s="223"/>
      <c r="K997" s="231"/>
      <c r="L997" s="161"/>
      <c r="M997" s="142"/>
      <c r="N997" s="142" t="str">
        <f t="shared" ref="N997" si="1757">IF(L996="","",IF(L996="X","X",IF($E$2&lt;L996,"X
未達首次列計年度",IF($E$2&gt;M996,"X
已過審核範圍","V"))))</f>
        <v/>
      </c>
      <c r="O997" s="145"/>
      <c r="P997" s="110"/>
      <c r="Q997" s="214"/>
    </row>
    <row r="998" spans="2:17" ht="13.95" customHeight="1" x14ac:dyDescent="0.3">
      <c r="B998" s="217" t="str">
        <f t="shared" si="1756"/>
        <v/>
      </c>
      <c r="C998" s="220"/>
      <c r="D998" s="223"/>
      <c r="E998" s="223"/>
      <c r="F998" s="128"/>
      <c r="G998" s="57" t="str" cm="1">
        <f t="array" ref="G998">IFERROR(INDEX(對照用!$B$1:$D$103,SMALL(IF(對照用!$B$1:$B$103=E996,ROW(對照用!$B$1:$B$103),"X"),MOD(ROW(),6)+1),3),"")</f>
        <v/>
      </c>
      <c r="H998" s="12"/>
      <c r="I998" s="228"/>
      <c r="J998" s="223"/>
      <c r="K998" s="231"/>
      <c r="L998" s="161"/>
      <c r="M998" s="142"/>
      <c r="N998" s="142" t="str">
        <f t="shared" ref="N998" si="1758">IF(L996="","",IF(L996="X","X",IF($E$2&lt;L996,"X
未達首次列計年度",IF($E$2&gt;M996,"X
已過審核範圍","V"))))</f>
        <v/>
      </c>
      <c r="O998" s="145"/>
      <c r="P998" s="110"/>
      <c r="Q998" s="214"/>
    </row>
    <row r="999" spans="2:17" ht="13.95" customHeight="1" x14ac:dyDescent="0.3">
      <c r="B999" s="217" t="str">
        <f t="shared" si="1756"/>
        <v/>
      </c>
      <c r="C999" s="220"/>
      <c r="D999" s="223"/>
      <c r="E999" s="223"/>
      <c r="F999" s="128"/>
      <c r="G999" s="57" t="str" cm="1">
        <f t="array" ref="G999">IFERROR(INDEX(對照用!$B$1:$D$103,SMALL(IF(對照用!$B$1:$B$103=E996,ROW(對照用!$B$1:$B$103),"X"),MOD(ROW(),6)+1),3),"")</f>
        <v/>
      </c>
      <c r="H999" s="12"/>
      <c r="I999" s="228"/>
      <c r="J999" s="223"/>
      <c r="K999" s="231"/>
      <c r="L999" s="161"/>
      <c r="M999" s="142"/>
      <c r="N999" s="142" t="str">
        <f t="shared" ref="N999" si="1759">IF(L996="","",IF(L996="X","X",IF($E$2&lt;L996,"X
未達首次列計年度",IF($E$2&gt;M996,"X
已過審核範圍","V"))))</f>
        <v/>
      </c>
      <c r="O999" s="145"/>
      <c r="P999" s="110"/>
      <c r="Q999" s="214"/>
    </row>
    <row r="1000" spans="2:17" ht="13.95" customHeight="1" x14ac:dyDescent="0.3">
      <c r="B1000" s="217" t="str">
        <f t="shared" si="1756"/>
        <v/>
      </c>
      <c r="C1000" s="220"/>
      <c r="D1000" s="223"/>
      <c r="E1000" s="223"/>
      <c r="F1000" s="128"/>
      <c r="G1000" s="57" t="str" cm="1">
        <f t="array" ref="G1000">IFERROR(INDEX(對照用!$B$1:$D$103,SMALL(IF(對照用!$B$1:$B$103=E996,ROW(對照用!$B$1:$B$103),"X"),MOD(ROW(),6)+1),3),"")</f>
        <v/>
      </c>
      <c r="H1000" s="12"/>
      <c r="I1000" s="228"/>
      <c r="J1000" s="223"/>
      <c r="K1000" s="231"/>
      <c r="L1000" s="161"/>
      <c r="M1000" s="142"/>
      <c r="N1000" s="142" t="str">
        <f t="shared" ref="N1000" si="1760">IF(L996="","",IF(L996="X","X",IF($E$2&lt;L996,"X
未達首次列計年度",IF($E$2&gt;M996,"X
已過審核範圍","V"))))</f>
        <v/>
      </c>
      <c r="O1000" s="145"/>
      <c r="P1000" s="110"/>
      <c r="Q1000" s="214"/>
    </row>
    <row r="1001" spans="2:17" ht="13.95" customHeight="1" thickBot="1" x14ac:dyDescent="0.35">
      <c r="B1001" s="218" t="str">
        <f t="shared" si="1756"/>
        <v/>
      </c>
      <c r="C1001" s="221"/>
      <c r="D1001" s="224"/>
      <c r="E1001" s="224"/>
      <c r="F1001" s="226"/>
      <c r="G1001" s="58" t="str" cm="1">
        <f t="array" ref="G1001">IFERROR(INDEX(對照用!$B$1:$D$103,SMALL(IF(對照用!$B$1:$B$103=E996,ROW(對照用!$B$1:$B$103),"X"),MOD(ROW(),6)+1),3),"")</f>
        <v/>
      </c>
      <c r="H1001" s="13"/>
      <c r="I1001" s="229"/>
      <c r="J1001" s="224"/>
      <c r="K1001" s="232"/>
      <c r="L1001" s="234"/>
      <c r="M1001" s="208"/>
      <c r="N1001" s="208" t="str">
        <f t="shared" ref="N1001" si="1761">IF(L996="","",IF(L996="X","X",IF($E$2&lt;L996,"X
未達首次列計年度",IF($E$2&gt;M996,"X
已過審核範圍","V"))))</f>
        <v/>
      </c>
      <c r="O1001" s="210"/>
      <c r="P1001" s="212"/>
      <c r="Q1001" s="215"/>
    </row>
    <row r="1002" spans="2:17" ht="13.95" customHeight="1" x14ac:dyDescent="0.3">
      <c r="B1002" s="216" t="str">
        <f t="shared" ref="B1002" si="1762">IF(E1002&lt;&gt;"",B996+1,"")</f>
        <v/>
      </c>
      <c r="C1002" s="219" t="str">
        <f t="shared" ref="C1002" si="1763">IF(D1002&lt;&gt;"",IF(D1002&lt;$E$2,"舊","當"),"")</f>
        <v/>
      </c>
      <c r="D1002" s="222"/>
      <c r="E1002" s="222"/>
      <c r="F1002" s="225" t="str">
        <f>_xlfn.IFNA(VLOOKUP(E1002,對照用!$B:$C,2,0)," ")</f>
        <v xml:space="preserve"> </v>
      </c>
      <c r="G1002" s="56" t="str" cm="1">
        <f t="array" ref="G1002">IFERROR(INDEX(對照用!$B$1:$D$103,SMALL(IF(對照用!$B$1:$B$103=E1002,ROW(對照用!$B$1:$B$103),"X"),MOD(ROW(),6)+1),3),"")</f>
        <v/>
      </c>
      <c r="H1002" s="11"/>
      <c r="I1002" s="227"/>
      <c r="J1002" s="222"/>
      <c r="K1002" s="230"/>
      <c r="L1002" s="233"/>
      <c r="M1002" s="207" t="str">
        <f t="shared" ref="M1002" si="1764">IF(L1002="X","X",IF(L1002&lt;&gt;0,L1002+9,""))</f>
        <v/>
      </c>
      <c r="N1002" s="207" t="str">
        <f t="shared" ref="N1002" si="1765">IF(L1002="","",IF(L1002="X","X",IF($E$2&lt;L1002,"X
未達首次列計年度",IF($E$2&gt;M1002,"X
已過審核範圍","V"))))</f>
        <v/>
      </c>
      <c r="O1002" s="209"/>
      <c r="P1002" s="211" t="str">
        <f t="shared" ref="P1002" si="1766">IF(N1002="X
未達首次列計年度",0,IF(N1002="X
已過審核範圍",0,IF(N1002="X",0,IF(N1002="","",IF(O1002&lt;&gt;"",O1002,I1002)))))</f>
        <v/>
      </c>
      <c r="Q1002" s="213"/>
    </row>
    <row r="1003" spans="2:17" ht="13.95" customHeight="1" x14ac:dyDescent="0.3">
      <c r="B1003" s="217" t="str">
        <f t="shared" ref="B1003:B1007" si="1767">B1002</f>
        <v/>
      </c>
      <c r="C1003" s="220"/>
      <c r="D1003" s="223"/>
      <c r="E1003" s="223"/>
      <c r="F1003" s="128"/>
      <c r="G1003" s="57" t="str" cm="1">
        <f t="array" ref="G1003">IFERROR(INDEX(對照用!$B$1:$D$103,SMALL(IF(對照用!$B$1:$B$103=E1002,ROW(對照用!$B$1:$B$103),"X"),MOD(ROW(),6)+1),3),"")</f>
        <v/>
      </c>
      <c r="H1003" s="12"/>
      <c r="I1003" s="228"/>
      <c r="J1003" s="223"/>
      <c r="K1003" s="231"/>
      <c r="L1003" s="161"/>
      <c r="M1003" s="142"/>
      <c r="N1003" s="142" t="str">
        <f t="shared" ref="N1003" si="1768">IF(L1002="","",IF(L1002="X","X",IF($E$2&lt;L1002,"X
未達首次列計年度",IF($E$2&gt;M1002,"X
已過審核範圍","V"))))</f>
        <v/>
      </c>
      <c r="O1003" s="145"/>
      <c r="P1003" s="110"/>
      <c r="Q1003" s="214"/>
    </row>
    <row r="1004" spans="2:17" ht="13.95" customHeight="1" x14ac:dyDescent="0.3">
      <c r="B1004" s="217" t="str">
        <f t="shared" si="1767"/>
        <v/>
      </c>
      <c r="C1004" s="220"/>
      <c r="D1004" s="223"/>
      <c r="E1004" s="223"/>
      <c r="F1004" s="128"/>
      <c r="G1004" s="57" t="str" cm="1">
        <f t="array" ref="G1004">IFERROR(INDEX(對照用!$B$1:$D$103,SMALL(IF(對照用!$B$1:$B$103=E1002,ROW(對照用!$B$1:$B$103),"X"),MOD(ROW(),6)+1),3),"")</f>
        <v/>
      </c>
      <c r="H1004" s="12"/>
      <c r="I1004" s="228"/>
      <c r="J1004" s="223"/>
      <c r="K1004" s="231"/>
      <c r="L1004" s="161"/>
      <c r="M1004" s="142"/>
      <c r="N1004" s="142" t="str">
        <f t="shared" ref="N1004" si="1769">IF(L1002="","",IF(L1002="X","X",IF($E$2&lt;L1002,"X
未達首次列計年度",IF($E$2&gt;M1002,"X
已過審核範圍","V"))))</f>
        <v/>
      </c>
      <c r="O1004" s="145"/>
      <c r="P1004" s="110"/>
      <c r="Q1004" s="214"/>
    </row>
    <row r="1005" spans="2:17" ht="13.95" customHeight="1" x14ac:dyDescent="0.3">
      <c r="B1005" s="217" t="str">
        <f t="shared" si="1767"/>
        <v/>
      </c>
      <c r="C1005" s="220"/>
      <c r="D1005" s="223"/>
      <c r="E1005" s="223"/>
      <c r="F1005" s="128"/>
      <c r="G1005" s="57" t="str" cm="1">
        <f t="array" ref="G1005">IFERROR(INDEX(對照用!$B$1:$D$103,SMALL(IF(對照用!$B$1:$B$103=E1002,ROW(對照用!$B$1:$B$103),"X"),MOD(ROW(),6)+1),3),"")</f>
        <v/>
      </c>
      <c r="H1005" s="12"/>
      <c r="I1005" s="228"/>
      <c r="J1005" s="223"/>
      <c r="K1005" s="231"/>
      <c r="L1005" s="161"/>
      <c r="M1005" s="142"/>
      <c r="N1005" s="142" t="str">
        <f t="shared" ref="N1005" si="1770">IF(L1002="","",IF(L1002="X","X",IF($E$2&lt;L1002,"X
未達首次列計年度",IF($E$2&gt;M1002,"X
已過審核範圍","V"))))</f>
        <v/>
      </c>
      <c r="O1005" s="145"/>
      <c r="P1005" s="110"/>
      <c r="Q1005" s="214"/>
    </row>
    <row r="1006" spans="2:17" ht="13.95" customHeight="1" x14ac:dyDescent="0.3">
      <c r="B1006" s="217" t="str">
        <f t="shared" si="1767"/>
        <v/>
      </c>
      <c r="C1006" s="220"/>
      <c r="D1006" s="223"/>
      <c r="E1006" s="223"/>
      <c r="F1006" s="128"/>
      <c r="G1006" s="57" t="str" cm="1">
        <f t="array" ref="G1006">IFERROR(INDEX(對照用!$B$1:$D$103,SMALL(IF(對照用!$B$1:$B$103=E1002,ROW(對照用!$B$1:$B$103),"X"),MOD(ROW(),6)+1),3),"")</f>
        <v/>
      </c>
      <c r="H1006" s="12"/>
      <c r="I1006" s="228"/>
      <c r="J1006" s="223"/>
      <c r="K1006" s="231"/>
      <c r="L1006" s="161"/>
      <c r="M1006" s="142"/>
      <c r="N1006" s="142" t="str">
        <f t="shared" ref="N1006" si="1771">IF(L1002="","",IF(L1002="X","X",IF($E$2&lt;L1002,"X
未達首次列計年度",IF($E$2&gt;M1002,"X
已過審核範圍","V"))))</f>
        <v/>
      </c>
      <c r="O1006" s="145"/>
      <c r="P1006" s="110"/>
      <c r="Q1006" s="214"/>
    </row>
    <row r="1007" spans="2:17" ht="13.95" customHeight="1" thickBot="1" x14ac:dyDescent="0.35">
      <c r="B1007" s="218" t="str">
        <f t="shared" si="1767"/>
        <v/>
      </c>
      <c r="C1007" s="221"/>
      <c r="D1007" s="224"/>
      <c r="E1007" s="224"/>
      <c r="F1007" s="226"/>
      <c r="G1007" s="58" t="str" cm="1">
        <f t="array" ref="G1007">IFERROR(INDEX(對照用!$B$1:$D$103,SMALL(IF(對照用!$B$1:$B$103=E1002,ROW(對照用!$B$1:$B$103),"X"),MOD(ROW(),6)+1),3),"")</f>
        <v/>
      </c>
      <c r="H1007" s="13"/>
      <c r="I1007" s="229"/>
      <c r="J1007" s="224"/>
      <c r="K1007" s="232"/>
      <c r="L1007" s="234"/>
      <c r="M1007" s="208"/>
      <c r="N1007" s="208" t="str">
        <f t="shared" ref="N1007" si="1772">IF(L1002="","",IF(L1002="X","X",IF($E$2&lt;L1002,"X
未達首次列計年度",IF($E$2&gt;M1002,"X
已過審核範圍","V"))))</f>
        <v/>
      </c>
      <c r="O1007" s="210"/>
      <c r="P1007" s="212"/>
      <c r="Q1007" s="215"/>
    </row>
    <row r="1008" spans="2:17" ht="13.95" customHeight="1" x14ac:dyDescent="0.3">
      <c r="B1008" s="216" t="str">
        <f t="shared" ref="B1008" si="1773">IF(E1008&lt;&gt;"",B1002+1,"")</f>
        <v/>
      </c>
      <c r="C1008" s="219" t="str">
        <f t="shared" ref="C1008" si="1774">IF(D1008&lt;&gt;"",IF(D1008&lt;$E$2,"舊","當"),"")</f>
        <v/>
      </c>
      <c r="D1008" s="222"/>
      <c r="E1008" s="222"/>
      <c r="F1008" s="225" t="str">
        <f>_xlfn.IFNA(VLOOKUP(E1008,對照用!$B:$C,2,0)," ")</f>
        <v xml:space="preserve"> </v>
      </c>
      <c r="G1008" s="56" t="str" cm="1">
        <f t="array" ref="G1008">IFERROR(INDEX(對照用!$B$1:$D$103,SMALL(IF(對照用!$B$1:$B$103=E1008,ROW(對照用!$B$1:$B$103),"X"),MOD(ROW(),6)+1),3),"")</f>
        <v/>
      </c>
      <c r="H1008" s="11"/>
      <c r="I1008" s="227"/>
      <c r="J1008" s="222"/>
      <c r="K1008" s="230"/>
      <c r="L1008" s="233"/>
      <c r="M1008" s="207" t="str">
        <f t="shared" ref="M1008" si="1775">IF(L1008="X","X",IF(L1008&lt;&gt;0,L1008+9,""))</f>
        <v/>
      </c>
      <c r="N1008" s="207" t="str">
        <f t="shared" ref="N1008" si="1776">IF(L1008="","",IF(L1008="X","X",IF($E$2&lt;L1008,"X
未達首次列計年度",IF($E$2&gt;M1008,"X
已過審核範圍","V"))))</f>
        <v/>
      </c>
      <c r="O1008" s="209"/>
      <c r="P1008" s="211" t="str">
        <f t="shared" ref="P1008" si="1777">IF(N1008="X
未達首次列計年度",0,IF(N1008="X
已過審核範圍",0,IF(N1008="X",0,IF(N1008="","",IF(O1008&lt;&gt;"",O1008,I1008)))))</f>
        <v/>
      </c>
      <c r="Q1008" s="213"/>
    </row>
    <row r="1009" spans="2:17" ht="13.95" customHeight="1" x14ac:dyDescent="0.3">
      <c r="B1009" s="217" t="str">
        <f t="shared" ref="B1009:B1013" si="1778">B1008</f>
        <v/>
      </c>
      <c r="C1009" s="220"/>
      <c r="D1009" s="223"/>
      <c r="E1009" s="223"/>
      <c r="F1009" s="128"/>
      <c r="G1009" s="57" t="str" cm="1">
        <f t="array" ref="G1009">IFERROR(INDEX(對照用!$B$1:$D$103,SMALL(IF(對照用!$B$1:$B$103=E1008,ROW(對照用!$B$1:$B$103),"X"),MOD(ROW(),6)+1),3),"")</f>
        <v/>
      </c>
      <c r="H1009" s="12"/>
      <c r="I1009" s="228"/>
      <c r="J1009" s="223"/>
      <c r="K1009" s="231"/>
      <c r="L1009" s="161"/>
      <c r="M1009" s="142"/>
      <c r="N1009" s="142" t="str">
        <f t="shared" ref="N1009" si="1779">IF(L1008="","",IF(L1008="X","X",IF($E$2&lt;L1008,"X
未達首次列計年度",IF($E$2&gt;M1008,"X
已過審核範圍","V"))))</f>
        <v/>
      </c>
      <c r="O1009" s="145"/>
      <c r="P1009" s="110"/>
      <c r="Q1009" s="214"/>
    </row>
    <row r="1010" spans="2:17" ht="13.95" customHeight="1" x14ac:dyDescent="0.3">
      <c r="B1010" s="217" t="str">
        <f t="shared" si="1778"/>
        <v/>
      </c>
      <c r="C1010" s="220"/>
      <c r="D1010" s="223"/>
      <c r="E1010" s="223"/>
      <c r="F1010" s="128"/>
      <c r="G1010" s="57" t="str" cm="1">
        <f t="array" ref="G1010">IFERROR(INDEX(對照用!$B$1:$D$103,SMALL(IF(對照用!$B$1:$B$103=E1008,ROW(對照用!$B$1:$B$103),"X"),MOD(ROW(),6)+1),3),"")</f>
        <v/>
      </c>
      <c r="H1010" s="12"/>
      <c r="I1010" s="228"/>
      <c r="J1010" s="223"/>
      <c r="K1010" s="231"/>
      <c r="L1010" s="161"/>
      <c r="M1010" s="142"/>
      <c r="N1010" s="142" t="str">
        <f t="shared" ref="N1010" si="1780">IF(L1008="","",IF(L1008="X","X",IF($E$2&lt;L1008,"X
未達首次列計年度",IF($E$2&gt;M1008,"X
已過審核範圍","V"))))</f>
        <v/>
      </c>
      <c r="O1010" s="145"/>
      <c r="P1010" s="110"/>
      <c r="Q1010" s="214"/>
    </row>
    <row r="1011" spans="2:17" ht="13.95" customHeight="1" x14ac:dyDescent="0.3">
      <c r="B1011" s="217" t="str">
        <f t="shared" si="1778"/>
        <v/>
      </c>
      <c r="C1011" s="220"/>
      <c r="D1011" s="223"/>
      <c r="E1011" s="223"/>
      <c r="F1011" s="128"/>
      <c r="G1011" s="57" t="str" cm="1">
        <f t="array" ref="G1011">IFERROR(INDEX(對照用!$B$1:$D$103,SMALL(IF(對照用!$B$1:$B$103=E1008,ROW(對照用!$B$1:$B$103),"X"),MOD(ROW(),6)+1),3),"")</f>
        <v/>
      </c>
      <c r="H1011" s="12"/>
      <c r="I1011" s="228"/>
      <c r="J1011" s="223"/>
      <c r="K1011" s="231"/>
      <c r="L1011" s="161"/>
      <c r="M1011" s="142"/>
      <c r="N1011" s="142" t="str">
        <f t="shared" ref="N1011" si="1781">IF(L1008="","",IF(L1008="X","X",IF($E$2&lt;L1008,"X
未達首次列計年度",IF($E$2&gt;M1008,"X
已過審核範圍","V"))))</f>
        <v/>
      </c>
      <c r="O1011" s="145"/>
      <c r="P1011" s="110"/>
      <c r="Q1011" s="214"/>
    </row>
    <row r="1012" spans="2:17" ht="13.95" customHeight="1" x14ac:dyDescent="0.3">
      <c r="B1012" s="217" t="str">
        <f t="shared" si="1778"/>
        <v/>
      </c>
      <c r="C1012" s="220"/>
      <c r="D1012" s="223"/>
      <c r="E1012" s="223"/>
      <c r="F1012" s="128"/>
      <c r="G1012" s="57" t="str" cm="1">
        <f t="array" ref="G1012">IFERROR(INDEX(對照用!$B$1:$D$103,SMALL(IF(對照用!$B$1:$B$103=E1008,ROW(對照用!$B$1:$B$103),"X"),MOD(ROW(),6)+1),3),"")</f>
        <v/>
      </c>
      <c r="H1012" s="12"/>
      <c r="I1012" s="228"/>
      <c r="J1012" s="223"/>
      <c r="K1012" s="231"/>
      <c r="L1012" s="161"/>
      <c r="M1012" s="142"/>
      <c r="N1012" s="142" t="str">
        <f t="shared" ref="N1012" si="1782">IF(L1008="","",IF(L1008="X","X",IF($E$2&lt;L1008,"X
未達首次列計年度",IF($E$2&gt;M1008,"X
已過審核範圍","V"))))</f>
        <v/>
      </c>
      <c r="O1012" s="145"/>
      <c r="P1012" s="110"/>
      <c r="Q1012" s="214"/>
    </row>
    <row r="1013" spans="2:17" ht="13.95" customHeight="1" thickBot="1" x14ac:dyDescent="0.35">
      <c r="B1013" s="218" t="str">
        <f t="shared" si="1778"/>
        <v/>
      </c>
      <c r="C1013" s="221"/>
      <c r="D1013" s="224"/>
      <c r="E1013" s="224"/>
      <c r="F1013" s="226"/>
      <c r="G1013" s="58" t="str" cm="1">
        <f t="array" ref="G1013">IFERROR(INDEX(對照用!$B$1:$D$103,SMALL(IF(對照用!$B$1:$B$103=E1008,ROW(對照用!$B$1:$B$103),"X"),MOD(ROW(),6)+1),3),"")</f>
        <v/>
      </c>
      <c r="H1013" s="13"/>
      <c r="I1013" s="229"/>
      <c r="J1013" s="224"/>
      <c r="K1013" s="232"/>
      <c r="L1013" s="234"/>
      <c r="M1013" s="208"/>
      <c r="N1013" s="208" t="str">
        <f t="shared" ref="N1013" si="1783">IF(L1008="","",IF(L1008="X","X",IF($E$2&lt;L1008,"X
未達首次列計年度",IF($E$2&gt;M1008,"X
已過審核範圍","V"))))</f>
        <v/>
      </c>
      <c r="O1013" s="210"/>
      <c r="P1013" s="212"/>
      <c r="Q1013" s="215"/>
    </row>
    <row r="1014" spans="2:17" ht="13.95" customHeight="1" x14ac:dyDescent="0.3">
      <c r="B1014" s="216" t="str">
        <f t="shared" ref="B1014" si="1784">IF(E1014&lt;&gt;"",B1008+1,"")</f>
        <v/>
      </c>
      <c r="C1014" s="219" t="str">
        <f t="shared" ref="C1014" si="1785">IF(D1014&lt;&gt;"",IF(D1014&lt;$E$2,"舊","當"),"")</f>
        <v/>
      </c>
      <c r="D1014" s="222"/>
      <c r="E1014" s="222"/>
      <c r="F1014" s="225" t="str">
        <f>_xlfn.IFNA(VLOOKUP(E1014,對照用!$B:$C,2,0)," ")</f>
        <v xml:space="preserve"> </v>
      </c>
      <c r="G1014" s="56" t="str" cm="1">
        <f t="array" ref="G1014">IFERROR(INDEX(對照用!$B$1:$D$103,SMALL(IF(對照用!$B$1:$B$103=E1014,ROW(對照用!$B$1:$B$103),"X"),MOD(ROW(),6)+1),3),"")</f>
        <v/>
      </c>
      <c r="H1014" s="11"/>
      <c r="I1014" s="227"/>
      <c r="J1014" s="222"/>
      <c r="K1014" s="230"/>
      <c r="L1014" s="233"/>
      <c r="M1014" s="207" t="str">
        <f t="shared" ref="M1014" si="1786">IF(L1014="X","X",IF(L1014&lt;&gt;0,L1014+9,""))</f>
        <v/>
      </c>
      <c r="N1014" s="207" t="str">
        <f t="shared" ref="N1014" si="1787">IF(L1014="","",IF(L1014="X","X",IF($E$2&lt;L1014,"X
未達首次列計年度",IF($E$2&gt;M1014,"X
已過審核範圍","V"))))</f>
        <v/>
      </c>
      <c r="O1014" s="209"/>
      <c r="P1014" s="211" t="str">
        <f t="shared" ref="P1014" si="1788">IF(N1014="X
未達首次列計年度",0,IF(N1014="X
已過審核範圍",0,IF(N1014="X",0,IF(N1014="","",IF(O1014&lt;&gt;"",O1014,I1014)))))</f>
        <v/>
      </c>
      <c r="Q1014" s="213"/>
    </row>
    <row r="1015" spans="2:17" ht="13.95" customHeight="1" x14ac:dyDescent="0.3">
      <c r="B1015" s="217" t="str">
        <f t="shared" ref="B1015:B1019" si="1789">B1014</f>
        <v/>
      </c>
      <c r="C1015" s="220"/>
      <c r="D1015" s="223"/>
      <c r="E1015" s="223"/>
      <c r="F1015" s="128"/>
      <c r="G1015" s="57" t="str" cm="1">
        <f t="array" ref="G1015">IFERROR(INDEX(對照用!$B$1:$D$103,SMALL(IF(對照用!$B$1:$B$103=E1014,ROW(對照用!$B$1:$B$103),"X"),MOD(ROW(),6)+1),3),"")</f>
        <v/>
      </c>
      <c r="H1015" s="12"/>
      <c r="I1015" s="228"/>
      <c r="J1015" s="223"/>
      <c r="K1015" s="231"/>
      <c r="L1015" s="161"/>
      <c r="M1015" s="142"/>
      <c r="N1015" s="142" t="str">
        <f t="shared" ref="N1015" si="1790">IF(L1014="","",IF(L1014="X","X",IF($E$2&lt;L1014,"X
未達首次列計年度",IF($E$2&gt;M1014,"X
已過審核範圍","V"))))</f>
        <v/>
      </c>
      <c r="O1015" s="145"/>
      <c r="P1015" s="110"/>
      <c r="Q1015" s="214"/>
    </row>
    <row r="1016" spans="2:17" ht="13.95" customHeight="1" x14ac:dyDescent="0.3">
      <c r="B1016" s="217" t="str">
        <f t="shared" si="1789"/>
        <v/>
      </c>
      <c r="C1016" s="220"/>
      <c r="D1016" s="223"/>
      <c r="E1016" s="223"/>
      <c r="F1016" s="128"/>
      <c r="G1016" s="57" t="str" cm="1">
        <f t="array" ref="G1016">IFERROR(INDEX(對照用!$B$1:$D$103,SMALL(IF(對照用!$B$1:$B$103=E1014,ROW(對照用!$B$1:$B$103),"X"),MOD(ROW(),6)+1),3),"")</f>
        <v/>
      </c>
      <c r="H1016" s="12"/>
      <c r="I1016" s="228"/>
      <c r="J1016" s="223"/>
      <c r="K1016" s="231"/>
      <c r="L1016" s="161"/>
      <c r="M1016" s="142"/>
      <c r="N1016" s="142" t="str">
        <f t="shared" ref="N1016" si="1791">IF(L1014="","",IF(L1014="X","X",IF($E$2&lt;L1014,"X
未達首次列計年度",IF($E$2&gt;M1014,"X
已過審核範圍","V"))))</f>
        <v/>
      </c>
      <c r="O1016" s="145"/>
      <c r="P1016" s="110"/>
      <c r="Q1016" s="214"/>
    </row>
    <row r="1017" spans="2:17" ht="13.95" customHeight="1" x14ac:dyDescent="0.3">
      <c r="B1017" s="217" t="str">
        <f t="shared" si="1789"/>
        <v/>
      </c>
      <c r="C1017" s="220"/>
      <c r="D1017" s="223"/>
      <c r="E1017" s="223"/>
      <c r="F1017" s="128"/>
      <c r="G1017" s="57" t="str" cm="1">
        <f t="array" ref="G1017">IFERROR(INDEX(對照用!$B$1:$D$103,SMALL(IF(對照用!$B$1:$B$103=E1014,ROW(對照用!$B$1:$B$103),"X"),MOD(ROW(),6)+1),3),"")</f>
        <v/>
      </c>
      <c r="H1017" s="12"/>
      <c r="I1017" s="228"/>
      <c r="J1017" s="223"/>
      <c r="K1017" s="231"/>
      <c r="L1017" s="161"/>
      <c r="M1017" s="142"/>
      <c r="N1017" s="142" t="str">
        <f t="shared" ref="N1017" si="1792">IF(L1014="","",IF(L1014="X","X",IF($E$2&lt;L1014,"X
未達首次列計年度",IF($E$2&gt;M1014,"X
已過審核範圍","V"))))</f>
        <v/>
      </c>
      <c r="O1017" s="145"/>
      <c r="P1017" s="110"/>
      <c r="Q1017" s="214"/>
    </row>
    <row r="1018" spans="2:17" ht="13.95" customHeight="1" x14ac:dyDescent="0.3">
      <c r="B1018" s="217" t="str">
        <f t="shared" si="1789"/>
        <v/>
      </c>
      <c r="C1018" s="220"/>
      <c r="D1018" s="223"/>
      <c r="E1018" s="223"/>
      <c r="F1018" s="128"/>
      <c r="G1018" s="57" t="str" cm="1">
        <f t="array" ref="G1018">IFERROR(INDEX(對照用!$B$1:$D$103,SMALL(IF(對照用!$B$1:$B$103=E1014,ROW(對照用!$B$1:$B$103),"X"),MOD(ROW(),6)+1),3),"")</f>
        <v/>
      </c>
      <c r="H1018" s="12"/>
      <c r="I1018" s="228"/>
      <c r="J1018" s="223"/>
      <c r="K1018" s="231"/>
      <c r="L1018" s="161"/>
      <c r="M1018" s="142"/>
      <c r="N1018" s="142" t="str">
        <f t="shared" ref="N1018" si="1793">IF(L1014="","",IF(L1014="X","X",IF($E$2&lt;L1014,"X
未達首次列計年度",IF($E$2&gt;M1014,"X
已過審核範圍","V"))))</f>
        <v/>
      </c>
      <c r="O1018" s="145"/>
      <c r="P1018" s="110"/>
      <c r="Q1018" s="214"/>
    </row>
    <row r="1019" spans="2:17" ht="13.95" customHeight="1" thickBot="1" x14ac:dyDescent="0.35">
      <c r="B1019" s="218" t="str">
        <f t="shared" si="1789"/>
        <v/>
      </c>
      <c r="C1019" s="221"/>
      <c r="D1019" s="224"/>
      <c r="E1019" s="224"/>
      <c r="F1019" s="226"/>
      <c r="G1019" s="58" t="str" cm="1">
        <f t="array" ref="G1019">IFERROR(INDEX(對照用!$B$1:$D$103,SMALL(IF(對照用!$B$1:$B$103=E1014,ROW(對照用!$B$1:$B$103),"X"),MOD(ROW(),6)+1),3),"")</f>
        <v/>
      </c>
      <c r="H1019" s="13"/>
      <c r="I1019" s="229"/>
      <c r="J1019" s="224"/>
      <c r="K1019" s="232"/>
      <c r="L1019" s="234"/>
      <c r="M1019" s="208"/>
      <c r="N1019" s="208" t="str">
        <f t="shared" ref="N1019" si="1794">IF(L1014="","",IF(L1014="X","X",IF($E$2&lt;L1014,"X
未達首次列計年度",IF($E$2&gt;M1014,"X
已過審核範圍","V"))))</f>
        <v/>
      </c>
      <c r="O1019" s="210"/>
      <c r="P1019" s="212"/>
      <c r="Q1019" s="215"/>
    </row>
    <row r="1020" spans="2:17" ht="13.95" customHeight="1" x14ac:dyDescent="0.3">
      <c r="B1020" s="216" t="str">
        <f t="shared" ref="B1020" si="1795">IF(E1020&lt;&gt;"",B1014+1,"")</f>
        <v/>
      </c>
      <c r="C1020" s="219" t="str">
        <f t="shared" ref="C1020" si="1796">IF(D1020&lt;&gt;"",IF(D1020&lt;$E$2,"舊","當"),"")</f>
        <v/>
      </c>
      <c r="D1020" s="222"/>
      <c r="E1020" s="222"/>
      <c r="F1020" s="225" t="str">
        <f>_xlfn.IFNA(VLOOKUP(E1020,對照用!$B:$C,2,0)," ")</f>
        <v xml:space="preserve"> </v>
      </c>
      <c r="G1020" s="56" t="str" cm="1">
        <f t="array" ref="G1020">IFERROR(INDEX(對照用!$B$1:$D$103,SMALL(IF(對照用!$B$1:$B$103=E1020,ROW(對照用!$B$1:$B$103),"X"),MOD(ROW(),6)+1),3),"")</f>
        <v/>
      </c>
      <c r="H1020" s="11"/>
      <c r="I1020" s="227"/>
      <c r="J1020" s="222"/>
      <c r="K1020" s="230"/>
      <c r="L1020" s="233"/>
      <c r="M1020" s="207" t="str">
        <f t="shared" ref="M1020" si="1797">IF(L1020="X","X",IF(L1020&lt;&gt;0,L1020+9,""))</f>
        <v/>
      </c>
      <c r="N1020" s="207" t="str">
        <f t="shared" ref="N1020" si="1798">IF(L1020="","",IF(L1020="X","X",IF($E$2&lt;L1020,"X
未達首次列計年度",IF($E$2&gt;M1020,"X
已過審核範圍","V"))))</f>
        <v/>
      </c>
      <c r="O1020" s="209"/>
      <c r="P1020" s="211" t="str">
        <f t="shared" ref="P1020" si="1799">IF(N1020="X
未達首次列計年度",0,IF(N1020="X
已過審核範圍",0,IF(N1020="X",0,IF(N1020="","",IF(O1020&lt;&gt;"",O1020,I1020)))))</f>
        <v/>
      </c>
      <c r="Q1020" s="213"/>
    </row>
    <row r="1021" spans="2:17" ht="13.95" customHeight="1" x14ac:dyDescent="0.3">
      <c r="B1021" s="217" t="str">
        <f t="shared" ref="B1021:B1025" si="1800">B1020</f>
        <v/>
      </c>
      <c r="C1021" s="220"/>
      <c r="D1021" s="223"/>
      <c r="E1021" s="223"/>
      <c r="F1021" s="128"/>
      <c r="G1021" s="57" t="str" cm="1">
        <f t="array" ref="G1021">IFERROR(INDEX(對照用!$B$1:$D$103,SMALL(IF(對照用!$B$1:$B$103=E1020,ROW(對照用!$B$1:$B$103),"X"),MOD(ROW(),6)+1),3),"")</f>
        <v/>
      </c>
      <c r="H1021" s="12"/>
      <c r="I1021" s="228"/>
      <c r="J1021" s="223"/>
      <c r="K1021" s="231"/>
      <c r="L1021" s="161"/>
      <c r="M1021" s="142"/>
      <c r="N1021" s="142" t="str">
        <f t="shared" ref="N1021" si="1801">IF(L1020="","",IF(L1020="X","X",IF($E$2&lt;L1020,"X
未達首次列計年度",IF($E$2&gt;M1020,"X
已過審核範圍","V"))))</f>
        <v/>
      </c>
      <c r="O1021" s="145"/>
      <c r="P1021" s="110"/>
      <c r="Q1021" s="214"/>
    </row>
    <row r="1022" spans="2:17" ht="13.95" customHeight="1" x14ac:dyDescent="0.3">
      <c r="B1022" s="217" t="str">
        <f t="shared" si="1800"/>
        <v/>
      </c>
      <c r="C1022" s="220"/>
      <c r="D1022" s="223"/>
      <c r="E1022" s="223"/>
      <c r="F1022" s="128"/>
      <c r="G1022" s="57" t="str" cm="1">
        <f t="array" ref="G1022">IFERROR(INDEX(對照用!$B$1:$D$103,SMALL(IF(對照用!$B$1:$B$103=E1020,ROW(對照用!$B$1:$B$103),"X"),MOD(ROW(),6)+1),3),"")</f>
        <v/>
      </c>
      <c r="H1022" s="12"/>
      <c r="I1022" s="228"/>
      <c r="J1022" s="223"/>
      <c r="K1022" s="231"/>
      <c r="L1022" s="161"/>
      <c r="M1022" s="142"/>
      <c r="N1022" s="142" t="str">
        <f t="shared" ref="N1022" si="1802">IF(L1020="","",IF(L1020="X","X",IF($E$2&lt;L1020,"X
未達首次列計年度",IF($E$2&gt;M1020,"X
已過審核範圍","V"))))</f>
        <v/>
      </c>
      <c r="O1022" s="145"/>
      <c r="P1022" s="110"/>
      <c r="Q1022" s="214"/>
    </row>
    <row r="1023" spans="2:17" ht="13.95" customHeight="1" x14ac:dyDescent="0.3">
      <c r="B1023" s="217" t="str">
        <f t="shared" si="1800"/>
        <v/>
      </c>
      <c r="C1023" s="220"/>
      <c r="D1023" s="223"/>
      <c r="E1023" s="223"/>
      <c r="F1023" s="128"/>
      <c r="G1023" s="57" t="str" cm="1">
        <f t="array" ref="G1023">IFERROR(INDEX(對照用!$B$1:$D$103,SMALL(IF(對照用!$B$1:$B$103=E1020,ROW(對照用!$B$1:$B$103),"X"),MOD(ROW(),6)+1),3),"")</f>
        <v/>
      </c>
      <c r="H1023" s="12"/>
      <c r="I1023" s="228"/>
      <c r="J1023" s="223"/>
      <c r="K1023" s="231"/>
      <c r="L1023" s="161"/>
      <c r="M1023" s="142"/>
      <c r="N1023" s="142" t="str">
        <f t="shared" ref="N1023" si="1803">IF(L1020="","",IF(L1020="X","X",IF($E$2&lt;L1020,"X
未達首次列計年度",IF($E$2&gt;M1020,"X
已過審核範圍","V"))))</f>
        <v/>
      </c>
      <c r="O1023" s="145"/>
      <c r="P1023" s="110"/>
      <c r="Q1023" s="214"/>
    </row>
    <row r="1024" spans="2:17" ht="13.95" customHeight="1" x14ac:dyDescent="0.3">
      <c r="B1024" s="217" t="str">
        <f t="shared" si="1800"/>
        <v/>
      </c>
      <c r="C1024" s="220"/>
      <c r="D1024" s="223"/>
      <c r="E1024" s="223"/>
      <c r="F1024" s="128"/>
      <c r="G1024" s="57" t="str" cm="1">
        <f t="array" ref="G1024">IFERROR(INDEX(對照用!$B$1:$D$103,SMALL(IF(對照用!$B$1:$B$103=E1020,ROW(對照用!$B$1:$B$103),"X"),MOD(ROW(),6)+1),3),"")</f>
        <v/>
      </c>
      <c r="H1024" s="12"/>
      <c r="I1024" s="228"/>
      <c r="J1024" s="223"/>
      <c r="K1024" s="231"/>
      <c r="L1024" s="161"/>
      <c r="M1024" s="142"/>
      <c r="N1024" s="142" t="str">
        <f t="shared" ref="N1024" si="1804">IF(L1020="","",IF(L1020="X","X",IF($E$2&lt;L1020,"X
未達首次列計年度",IF($E$2&gt;M1020,"X
已過審核範圍","V"))))</f>
        <v/>
      </c>
      <c r="O1024" s="145"/>
      <c r="P1024" s="110"/>
      <c r="Q1024" s="214"/>
    </row>
    <row r="1025" spans="2:17" ht="13.95" customHeight="1" thickBot="1" x14ac:dyDescent="0.35">
      <c r="B1025" s="218" t="str">
        <f t="shared" si="1800"/>
        <v/>
      </c>
      <c r="C1025" s="221"/>
      <c r="D1025" s="224"/>
      <c r="E1025" s="224"/>
      <c r="F1025" s="226"/>
      <c r="G1025" s="58" t="str" cm="1">
        <f t="array" ref="G1025">IFERROR(INDEX(對照用!$B$1:$D$103,SMALL(IF(對照用!$B$1:$B$103=E1020,ROW(對照用!$B$1:$B$103),"X"),MOD(ROW(),6)+1),3),"")</f>
        <v/>
      </c>
      <c r="H1025" s="13"/>
      <c r="I1025" s="229"/>
      <c r="J1025" s="224"/>
      <c r="K1025" s="232"/>
      <c r="L1025" s="234"/>
      <c r="M1025" s="208"/>
      <c r="N1025" s="208" t="str">
        <f t="shared" ref="N1025" si="1805">IF(L1020="","",IF(L1020="X","X",IF($E$2&lt;L1020,"X
未達首次列計年度",IF($E$2&gt;M1020,"X
已過審核範圍","V"))))</f>
        <v/>
      </c>
      <c r="O1025" s="210"/>
      <c r="P1025" s="212"/>
      <c r="Q1025" s="215"/>
    </row>
    <row r="1026" spans="2:17" ht="13.95" customHeight="1" x14ac:dyDescent="0.3">
      <c r="B1026" s="216" t="str">
        <f t="shared" ref="B1026" si="1806">IF(E1026&lt;&gt;"",B1020+1,"")</f>
        <v/>
      </c>
      <c r="C1026" s="219" t="str">
        <f t="shared" ref="C1026" si="1807">IF(D1026&lt;&gt;"",IF(D1026&lt;$E$2,"舊","當"),"")</f>
        <v/>
      </c>
      <c r="D1026" s="222"/>
      <c r="E1026" s="222"/>
      <c r="F1026" s="225" t="str">
        <f>_xlfn.IFNA(VLOOKUP(E1026,對照用!$B:$C,2,0)," ")</f>
        <v xml:space="preserve"> </v>
      </c>
      <c r="G1026" s="56" t="str" cm="1">
        <f t="array" ref="G1026">IFERROR(INDEX(對照用!$B$1:$D$103,SMALL(IF(對照用!$B$1:$B$103=E1026,ROW(對照用!$B$1:$B$103),"X"),MOD(ROW(),6)+1),3),"")</f>
        <v/>
      </c>
      <c r="H1026" s="11"/>
      <c r="I1026" s="227"/>
      <c r="J1026" s="222"/>
      <c r="K1026" s="230"/>
      <c r="L1026" s="233"/>
      <c r="M1026" s="207" t="str">
        <f t="shared" ref="M1026" si="1808">IF(L1026="X","X",IF(L1026&lt;&gt;0,L1026+9,""))</f>
        <v/>
      </c>
      <c r="N1026" s="207" t="str">
        <f t="shared" ref="N1026" si="1809">IF(L1026="","",IF(L1026="X","X",IF($E$2&lt;L1026,"X
未達首次列計年度",IF($E$2&gt;M1026,"X
已過審核範圍","V"))))</f>
        <v/>
      </c>
      <c r="O1026" s="209"/>
      <c r="P1026" s="211" t="str">
        <f t="shared" ref="P1026" si="1810">IF(N1026="X
未達首次列計年度",0,IF(N1026="X
已過審核範圍",0,IF(N1026="X",0,IF(N1026="","",IF(O1026&lt;&gt;"",O1026,I1026)))))</f>
        <v/>
      </c>
      <c r="Q1026" s="213"/>
    </row>
    <row r="1027" spans="2:17" ht="13.95" customHeight="1" x14ac:dyDescent="0.3">
      <c r="B1027" s="217" t="str">
        <f t="shared" ref="B1027:B1031" si="1811">B1026</f>
        <v/>
      </c>
      <c r="C1027" s="220"/>
      <c r="D1027" s="223"/>
      <c r="E1027" s="223"/>
      <c r="F1027" s="128"/>
      <c r="G1027" s="57" t="str" cm="1">
        <f t="array" ref="G1027">IFERROR(INDEX(對照用!$B$1:$D$103,SMALL(IF(對照用!$B$1:$B$103=E1026,ROW(對照用!$B$1:$B$103),"X"),MOD(ROW(),6)+1),3),"")</f>
        <v/>
      </c>
      <c r="H1027" s="12"/>
      <c r="I1027" s="228"/>
      <c r="J1027" s="223"/>
      <c r="K1027" s="231"/>
      <c r="L1027" s="161"/>
      <c r="M1027" s="142"/>
      <c r="N1027" s="142" t="str">
        <f t="shared" ref="N1027" si="1812">IF(L1026="","",IF(L1026="X","X",IF($E$2&lt;L1026,"X
未達首次列計年度",IF($E$2&gt;M1026,"X
已過審核範圍","V"))))</f>
        <v/>
      </c>
      <c r="O1027" s="145"/>
      <c r="P1027" s="110"/>
      <c r="Q1027" s="214"/>
    </row>
    <row r="1028" spans="2:17" ht="13.95" customHeight="1" x14ac:dyDescent="0.3">
      <c r="B1028" s="217" t="str">
        <f t="shared" si="1811"/>
        <v/>
      </c>
      <c r="C1028" s="220"/>
      <c r="D1028" s="223"/>
      <c r="E1028" s="223"/>
      <c r="F1028" s="128"/>
      <c r="G1028" s="57" t="str" cm="1">
        <f t="array" ref="G1028">IFERROR(INDEX(對照用!$B$1:$D$103,SMALL(IF(對照用!$B$1:$B$103=E1026,ROW(對照用!$B$1:$B$103),"X"),MOD(ROW(),6)+1),3),"")</f>
        <v/>
      </c>
      <c r="H1028" s="12"/>
      <c r="I1028" s="228"/>
      <c r="J1028" s="223"/>
      <c r="K1028" s="231"/>
      <c r="L1028" s="161"/>
      <c r="M1028" s="142"/>
      <c r="N1028" s="142" t="str">
        <f t="shared" ref="N1028" si="1813">IF(L1026="","",IF(L1026="X","X",IF($E$2&lt;L1026,"X
未達首次列計年度",IF($E$2&gt;M1026,"X
已過審核範圍","V"))))</f>
        <v/>
      </c>
      <c r="O1028" s="145"/>
      <c r="P1028" s="110"/>
      <c r="Q1028" s="214"/>
    </row>
    <row r="1029" spans="2:17" ht="13.95" customHeight="1" x14ac:dyDescent="0.3">
      <c r="B1029" s="217" t="str">
        <f t="shared" si="1811"/>
        <v/>
      </c>
      <c r="C1029" s="220"/>
      <c r="D1029" s="223"/>
      <c r="E1029" s="223"/>
      <c r="F1029" s="128"/>
      <c r="G1029" s="57" t="str" cm="1">
        <f t="array" ref="G1029">IFERROR(INDEX(對照用!$B$1:$D$103,SMALL(IF(對照用!$B$1:$B$103=E1026,ROW(對照用!$B$1:$B$103),"X"),MOD(ROW(),6)+1),3),"")</f>
        <v/>
      </c>
      <c r="H1029" s="12"/>
      <c r="I1029" s="228"/>
      <c r="J1029" s="223"/>
      <c r="K1029" s="231"/>
      <c r="L1029" s="161"/>
      <c r="M1029" s="142"/>
      <c r="N1029" s="142" t="str">
        <f t="shared" ref="N1029" si="1814">IF(L1026="","",IF(L1026="X","X",IF($E$2&lt;L1026,"X
未達首次列計年度",IF($E$2&gt;M1026,"X
已過審核範圍","V"))))</f>
        <v/>
      </c>
      <c r="O1029" s="145"/>
      <c r="P1029" s="110"/>
      <c r="Q1029" s="214"/>
    </row>
    <row r="1030" spans="2:17" ht="13.95" customHeight="1" x14ac:dyDescent="0.3">
      <c r="B1030" s="217" t="str">
        <f t="shared" si="1811"/>
        <v/>
      </c>
      <c r="C1030" s="220"/>
      <c r="D1030" s="223"/>
      <c r="E1030" s="223"/>
      <c r="F1030" s="128"/>
      <c r="G1030" s="57" t="str" cm="1">
        <f t="array" ref="G1030">IFERROR(INDEX(對照用!$B$1:$D$103,SMALL(IF(對照用!$B$1:$B$103=E1026,ROW(對照用!$B$1:$B$103),"X"),MOD(ROW(),6)+1),3),"")</f>
        <v/>
      </c>
      <c r="H1030" s="12"/>
      <c r="I1030" s="228"/>
      <c r="J1030" s="223"/>
      <c r="K1030" s="231"/>
      <c r="L1030" s="161"/>
      <c r="M1030" s="142"/>
      <c r="N1030" s="142" t="str">
        <f t="shared" ref="N1030" si="1815">IF(L1026="","",IF(L1026="X","X",IF($E$2&lt;L1026,"X
未達首次列計年度",IF($E$2&gt;M1026,"X
已過審核範圍","V"))))</f>
        <v/>
      </c>
      <c r="O1030" s="145"/>
      <c r="P1030" s="110"/>
      <c r="Q1030" s="214"/>
    </row>
    <row r="1031" spans="2:17" ht="13.95" customHeight="1" thickBot="1" x14ac:dyDescent="0.35">
      <c r="B1031" s="218" t="str">
        <f t="shared" si="1811"/>
        <v/>
      </c>
      <c r="C1031" s="221"/>
      <c r="D1031" s="224"/>
      <c r="E1031" s="224"/>
      <c r="F1031" s="226"/>
      <c r="G1031" s="58" t="str" cm="1">
        <f t="array" ref="G1031">IFERROR(INDEX(對照用!$B$1:$D$103,SMALL(IF(對照用!$B$1:$B$103=E1026,ROW(對照用!$B$1:$B$103),"X"),MOD(ROW(),6)+1),3),"")</f>
        <v/>
      </c>
      <c r="H1031" s="13"/>
      <c r="I1031" s="229"/>
      <c r="J1031" s="224"/>
      <c r="K1031" s="232"/>
      <c r="L1031" s="234"/>
      <c r="M1031" s="208"/>
      <c r="N1031" s="208" t="str">
        <f t="shared" ref="N1031" si="1816">IF(L1026="","",IF(L1026="X","X",IF($E$2&lt;L1026,"X
未達首次列計年度",IF($E$2&gt;M1026,"X
已過審核範圍","V"))))</f>
        <v/>
      </c>
      <c r="O1031" s="210"/>
      <c r="P1031" s="212"/>
      <c r="Q1031" s="215"/>
    </row>
    <row r="1032" spans="2:17" ht="13.95" customHeight="1" x14ac:dyDescent="0.3">
      <c r="B1032" s="216" t="str">
        <f t="shared" ref="B1032" si="1817">IF(E1032&lt;&gt;"",B1026+1,"")</f>
        <v/>
      </c>
      <c r="C1032" s="219" t="str">
        <f t="shared" ref="C1032" si="1818">IF(D1032&lt;&gt;"",IF(D1032&lt;$E$2,"舊","當"),"")</f>
        <v/>
      </c>
      <c r="D1032" s="222"/>
      <c r="E1032" s="222"/>
      <c r="F1032" s="225" t="str">
        <f>_xlfn.IFNA(VLOOKUP(E1032,對照用!$B:$C,2,0)," ")</f>
        <v xml:space="preserve"> </v>
      </c>
      <c r="G1032" s="56" t="str" cm="1">
        <f t="array" ref="G1032">IFERROR(INDEX(對照用!$B$1:$D$103,SMALL(IF(對照用!$B$1:$B$103=E1032,ROW(對照用!$B$1:$B$103),"X"),MOD(ROW(),6)+1),3),"")</f>
        <v/>
      </c>
      <c r="H1032" s="11"/>
      <c r="I1032" s="227"/>
      <c r="J1032" s="222"/>
      <c r="K1032" s="230"/>
      <c r="L1032" s="233"/>
      <c r="M1032" s="207" t="str">
        <f t="shared" ref="M1032" si="1819">IF(L1032="X","X",IF(L1032&lt;&gt;0,L1032+9,""))</f>
        <v/>
      </c>
      <c r="N1032" s="207" t="str">
        <f t="shared" ref="N1032" si="1820">IF(L1032="","",IF(L1032="X","X",IF($E$2&lt;L1032,"X
未達首次列計年度",IF($E$2&gt;M1032,"X
已過審核範圍","V"))))</f>
        <v/>
      </c>
      <c r="O1032" s="209"/>
      <c r="P1032" s="211" t="str">
        <f t="shared" ref="P1032" si="1821">IF(N1032="X
未達首次列計年度",0,IF(N1032="X
已過審核範圍",0,IF(N1032="X",0,IF(N1032="","",IF(O1032&lt;&gt;"",O1032,I1032)))))</f>
        <v/>
      </c>
      <c r="Q1032" s="213"/>
    </row>
    <row r="1033" spans="2:17" ht="13.95" customHeight="1" x14ac:dyDescent="0.3">
      <c r="B1033" s="217" t="str">
        <f t="shared" ref="B1033:B1037" si="1822">B1032</f>
        <v/>
      </c>
      <c r="C1033" s="220"/>
      <c r="D1033" s="223"/>
      <c r="E1033" s="223"/>
      <c r="F1033" s="128"/>
      <c r="G1033" s="57" t="str" cm="1">
        <f t="array" ref="G1033">IFERROR(INDEX(對照用!$B$1:$D$103,SMALL(IF(對照用!$B$1:$B$103=E1032,ROW(對照用!$B$1:$B$103),"X"),MOD(ROW(),6)+1),3),"")</f>
        <v/>
      </c>
      <c r="H1033" s="12"/>
      <c r="I1033" s="228"/>
      <c r="J1033" s="223"/>
      <c r="K1033" s="231"/>
      <c r="L1033" s="161"/>
      <c r="M1033" s="142"/>
      <c r="N1033" s="142" t="str">
        <f t="shared" ref="N1033" si="1823">IF(L1032="","",IF(L1032="X","X",IF($E$2&lt;L1032,"X
未達首次列計年度",IF($E$2&gt;M1032,"X
已過審核範圍","V"))))</f>
        <v/>
      </c>
      <c r="O1033" s="145"/>
      <c r="P1033" s="110"/>
      <c r="Q1033" s="214"/>
    </row>
    <row r="1034" spans="2:17" ht="13.95" customHeight="1" x14ac:dyDescent="0.3">
      <c r="B1034" s="217" t="str">
        <f t="shared" si="1822"/>
        <v/>
      </c>
      <c r="C1034" s="220"/>
      <c r="D1034" s="223"/>
      <c r="E1034" s="223"/>
      <c r="F1034" s="128"/>
      <c r="G1034" s="57" t="str" cm="1">
        <f t="array" ref="G1034">IFERROR(INDEX(對照用!$B$1:$D$103,SMALL(IF(對照用!$B$1:$B$103=E1032,ROW(對照用!$B$1:$B$103),"X"),MOD(ROW(),6)+1),3),"")</f>
        <v/>
      </c>
      <c r="H1034" s="12"/>
      <c r="I1034" s="228"/>
      <c r="J1034" s="223"/>
      <c r="K1034" s="231"/>
      <c r="L1034" s="161"/>
      <c r="M1034" s="142"/>
      <c r="N1034" s="142" t="str">
        <f t="shared" ref="N1034" si="1824">IF(L1032="","",IF(L1032="X","X",IF($E$2&lt;L1032,"X
未達首次列計年度",IF($E$2&gt;M1032,"X
已過審核範圍","V"))))</f>
        <v/>
      </c>
      <c r="O1034" s="145"/>
      <c r="P1034" s="110"/>
      <c r="Q1034" s="214"/>
    </row>
    <row r="1035" spans="2:17" ht="13.95" customHeight="1" x14ac:dyDescent="0.3">
      <c r="B1035" s="217" t="str">
        <f t="shared" si="1822"/>
        <v/>
      </c>
      <c r="C1035" s="220"/>
      <c r="D1035" s="223"/>
      <c r="E1035" s="223"/>
      <c r="F1035" s="128"/>
      <c r="G1035" s="57" t="str" cm="1">
        <f t="array" ref="G1035">IFERROR(INDEX(對照用!$B$1:$D$103,SMALL(IF(對照用!$B$1:$B$103=E1032,ROW(對照用!$B$1:$B$103),"X"),MOD(ROW(),6)+1),3),"")</f>
        <v/>
      </c>
      <c r="H1035" s="12"/>
      <c r="I1035" s="228"/>
      <c r="J1035" s="223"/>
      <c r="K1035" s="231"/>
      <c r="L1035" s="161"/>
      <c r="M1035" s="142"/>
      <c r="N1035" s="142" t="str">
        <f t="shared" ref="N1035" si="1825">IF(L1032="","",IF(L1032="X","X",IF($E$2&lt;L1032,"X
未達首次列計年度",IF($E$2&gt;M1032,"X
已過審核範圍","V"))))</f>
        <v/>
      </c>
      <c r="O1035" s="145"/>
      <c r="P1035" s="110"/>
      <c r="Q1035" s="214"/>
    </row>
    <row r="1036" spans="2:17" ht="13.95" customHeight="1" x14ac:dyDescent="0.3">
      <c r="B1036" s="217" t="str">
        <f t="shared" si="1822"/>
        <v/>
      </c>
      <c r="C1036" s="220"/>
      <c r="D1036" s="223"/>
      <c r="E1036" s="223"/>
      <c r="F1036" s="128"/>
      <c r="G1036" s="57" t="str" cm="1">
        <f t="array" ref="G1036">IFERROR(INDEX(對照用!$B$1:$D$103,SMALL(IF(對照用!$B$1:$B$103=E1032,ROW(對照用!$B$1:$B$103),"X"),MOD(ROW(),6)+1),3),"")</f>
        <v/>
      </c>
      <c r="H1036" s="12"/>
      <c r="I1036" s="228"/>
      <c r="J1036" s="223"/>
      <c r="K1036" s="231"/>
      <c r="L1036" s="161"/>
      <c r="M1036" s="142"/>
      <c r="N1036" s="142" t="str">
        <f t="shared" ref="N1036" si="1826">IF(L1032="","",IF(L1032="X","X",IF($E$2&lt;L1032,"X
未達首次列計年度",IF($E$2&gt;M1032,"X
已過審核範圍","V"))))</f>
        <v/>
      </c>
      <c r="O1036" s="145"/>
      <c r="P1036" s="110"/>
      <c r="Q1036" s="214"/>
    </row>
    <row r="1037" spans="2:17" ht="13.95" customHeight="1" thickBot="1" x14ac:dyDescent="0.35">
      <c r="B1037" s="218" t="str">
        <f t="shared" si="1822"/>
        <v/>
      </c>
      <c r="C1037" s="221"/>
      <c r="D1037" s="224"/>
      <c r="E1037" s="224"/>
      <c r="F1037" s="226"/>
      <c r="G1037" s="58" t="str" cm="1">
        <f t="array" ref="G1037">IFERROR(INDEX(對照用!$B$1:$D$103,SMALL(IF(對照用!$B$1:$B$103=E1032,ROW(對照用!$B$1:$B$103),"X"),MOD(ROW(),6)+1),3),"")</f>
        <v/>
      </c>
      <c r="H1037" s="13"/>
      <c r="I1037" s="229"/>
      <c r="J1037" s="224"/>
      <c r="K1037" s="232"/>
      <c r="L1037" s="234"/>
      <c r="M1037" s="208"/>
      <c r="N1037" s="208" t="str">
        <f t="shared" ref="N1037" si="1827">IF(L1032="","",IF(L1032="X","X",IF($E$2&lt;L1032,"X
未達首次列計年度",IF($E$2&gt;M1032,"X
已過審核範圍","V"))))</f>
        <v/>
      </c>
      <c r="O1037" s="210"/>
      <c r="P1037" s="212"/>
      <c r="Q1037" s="215"/>
    </row>
    <row r="1038" spans="2:17" ht="13.95" customHeight="1" x14ac:dyDescent="0.3">
      <c r="B1038" s="216" t="str">
        <f t="shared" ref="B1038" si="1828">IF(E1038&lt;&gt;"",B1032+1,"")</f>
        <v/>
      </c>
      <c r="C1038" s="219" t="str">
        <f t="shared" ref="C1038" si="1829">IF(D1038&lt;&gt;"",IF(D1038&lt;$E$2,"舊","當"),"")</f>
        <v/>
      </c>
      <c r="D1038" s="222"/>
      <c r="E1038" s="222"/>
      <c r="F1038" s="225" t="str">
        <f>_xlfn.IFNA(VLOOKUP(E1038,對照用!$B:$C,2,0)," ")</f>
        <v xml:space="preserve"> </v>
      </c>
      <c r="G1038" s="56" t="str" cm="1">
        <f t="array" ref="G1038">IFERROR(INDEX(對照用!$B$1:$D$103,SMALL(IF(對照用!$B$1:$B$103=E1038,ROW(對照用!$B$1:$B$103),"X"),MOD(ROW(),6)+1),3),"")</f>
        <v/>
      </c>
      <c r="H1038" s="11"/>
      <c r="I1038" s="227"/>
      <c r="J1038" s="222"/>
      <c r="K1038" s="230"/>
      <c r="L1038" s="233"/>
      <c r="M1038" s="207" t="str">
        <f t="shared" ref="M1038" si="1830">IF(L1038="X","X",IF(L1038&lt;&gt;0,L1038+9,""))</f>
        <v/>
      </c>
      <c r="N1038" s="207" t="str">
        <f t="shared" ref="N1038" si="1831">IF(L1038="","",IF(L1038="X","X",IF($E$2&lt;L1038,"X
未達首次列計年度",IF($E$2&gt;M1038,"X
已過審核範圍","V"))))</f>
        <v/>
      </c>
      <c r="O1038" s="209"/>
      <c r="P1038" s="211" t="str">
        <f t="shared" ref="P1038" si="1832">IF(N1038="X
未達首次列計年度",0,IF(N1038="X
已過審核範圍",0,IF(N1038="X",0,IF(N1038="","",IF(O1038&lt;&gt;"",O1038,I1038)))))</f>
        <v/>
      </c>
      <c r="Q1038" s="213"/>
    </row>
    <row r="1039" spans="2:17" ht="13.95" customHeight="1" x14ac:dyDescent="0.3">
      <c r="B1039" s="217" t="str">
        <f t="shared" ref="B1039:B1043" si="1833">B1038</f>
        <v/>
      </c>
      <c r="C1039" s="220"/>
      <c r="D1039" s="223"/>
      <c r="E1039" s="223"/>
      <c r="F1039" s="128"/>
      <c r="G1039" s="57" t="str" cm="1">
        <f t="array" ref="G1039">IFERROR(INDEX(對照用!$B$1:$D$103,SMALL(IF(對照用!$B$1:$B$103=E1038,ROW(對照用!$B$1:$B$103),"X"),MOD(ROW(),6)+1),3),"")</f>
        <v/>
      </c>
      <c r="H1039" s="12"/>
      <c r="I1039" s="228"/>
      <c r="J1039" s="223"/>
      <c r="K1039" s="231"/>
      <c r="L1039" s="161"/>
      <c r="M1039" s="142"/>
      <c r="N1039" s="142" t="str">
        <f t="shared" ref="N1039" si="1834">IF(L1038="","",IF(L1038="X","X",IF($E$2&lt;L1038,"X
未達首次列計年度",IF($E$2&gt;M1038,"X
已過審核範圍","V"))))</f>
        <v/>
      </c>
      <c r="O1039" s="145"/>
      <c r="P1039" s="110"/>
      <c r="Q1039" s="214"/>
    </row>
    <row r="1040" spans="2:17" ht="13.95" customHeight="1" x14ac:dyDescent="0.3">
      <c r="B1040" s="217" t="str">
        <f t="shared" si="1833"/>
        <v/>
      </c>
      <c r="C1040" s="220"/>
      <c r="D1040" s="223"/>
      <c r="E1040" s="223"/>
      <c r="F1040" s="128"/>
      <c r="G1040" s="57" t="str" cm="1">
        <f t="array" ref="G1040">IFERROR(INDEX(對照用!$B$1:$D$103,SMALL(IF(對照用!$B$1:$B$103=E1038,ROW(對照用!$B$1:$B$103),"X"),MOD(ROW(),6)+1),3),"")</f>
        <v/>
      </c>
      <c r="H1040" s="12"/>
      <c r="I1040" s="228"/>
      <c r="J1040" s="223"/>
      <c r="K1040" s="231"/>
      <c r="L1040" s="161"/>
      <c r="M1040" s="142"/>
      <c r="N1040" s="142" t="str">
        <f t="shared" ref="N1040" si="1835">IF(L1038="","",IF(L1038="X","X",IF($E$2&lt;L1038,"X
未達首次列計年度",IF($E$2&gt;M1038,"X
已過審核範圍","V"))))</f>
        <v/>
      </c>
      <c r="O1040" s="145"/>
      <c r="P1040" s="110"/>
      <c r="Q1040" s="214"/>
    </row>
    <row r="1041" spans="2:17" ht="13.95" customHeight="1" x14ac:dyDescent="0.3">
      <c r="B1041" s="217" t="str">
        <f t="shared" si="1833"/>
        <v/>
      </c>
      <c r="C1041" s="220"/>
      <c r="D1041" s="223"/>
      <c r="E1041" s="223"/>
      <c r="F1041" s="128"/>
      <c r="G1041" s="57" t="str" cm="1">
        <f t="array" ref="G1041">IFERROR(INDEX(對照用!$B$1:$D$103,SMALL(IF(對照用!$B$1:$B$103=E1038,ROW(對照用!$B$1:$B$103),"X"),MOD(ROW(),6)+1),3),"")</f>
        <v/>
      </c>
      <c r="H1041" s="12"/>
      <c r="I1041" s="228"/>
      <c r="J1041" s="223"/>
      <c r="K1041" s="231"/>
      <c r="L1041" s="161"/>
      <c r="M1041" s="142"/>
      <c r="N1041" s="142" t="str">
        <f t="shared" ref="N1041" si="1836">IF(L1038="","",IF(L1038="X","X",IF($E$2&lt;L1038,"X
未達首次列計年度",IF($E$2&gt;M1038,"X
已過審核範圍","V"))))</f>
        <v/>
      </c>
      <c r="O1041" s="145"/>
      <c r="P1041" s="110"/>
      <c r="Q1041" s="214"/>
    </row>
    <row r="1042" spans="2:17" ht="13.95" customHeight="1" x14ac:dyDescent="0.3">
      <c r="B1042" s="217" t="str">
        <f t="shared" si="1833"/>
        <v/>
      </c>
      <c r="C1042" s="220"/>
      <c r="D1042" s="223"/>
      <c r="E1042" s="223"/>
      <c r="F1042" s="128"/>
      <c r="G1042" s="57" t="str" cm="1">
        <f t="array" ref="G1042">IFERROR(INDEX(對照用!$B$1:$D$103,SMALL(IF(對照用!$B$1:$B$103=E1038,ROW(對照用!$B$1:$B$103),"X"),MOD(ROW(),6)+1),3),"")</f>
        <v/>
      </c>
      <c r="H1042" s="12"/>
      <c r="I1042" s="228"/>
      <c r="J1042" s="223"/>
      <c r="K1042" s="231"/>
      <c r="L1042" s="161"/>
      <c r="M1042" s="142"/>
      <c r="N1042" s="142" t="str">
        <f t="shared" ref="N1042" si="1837">IF(L1038="","",IF(L1038="X","X",IF($E$2&lt;L1038,"X
未達首次列計年度",IF($E$2&gt;M1038,"X
已過審核範圍","V"))))</f>
        <v/>
      </c>
      <c r="O1042" s="145"/>
      <c r="P1042" s="110"/>
      <c r="Q1042" s="214"/>
    </row>
    <row r="1043" spans="2:17" ht="13.95" customHeight="1" thickBot="1" x14ac:dyDescent="0.35">
      <c r="B1043" s="218" t="str">
        <f t="shared" si="1833"/>
        <v/>
      </c>
      <c r="C1043" s="221"/>
      <c r="D1043" s="224"/>
      <c r="E1043" s="224"/>
      <c r="F1043" s="226"/>
      <c r="G1043" s="58" t="str" cm="1">
        <f t="array" ref="G1043">IFERROR(INDEX(對照用!$B$1:$D$103,SMALL(IF(對照用!$B$1:$B$103=E1038,ROW(對照用!$B$1:$B$103),"X"),MOD(ROW(),6)+1),3),"")</f>
        <v/>
      </c>
      <c r="H1043" s="13"/>
      <c r="I1043" s="229"/>
      <c r="J1043" s="224"/>
      <c r="K1043" s="232"/>
      <c r="L1043" s="234"/>
      <c r="M1043" s="208"/>
      <c r="N1043" s="208" t="str">
        <f t="shared" ref="N1043" si="1838">IF(L1038="","",IF(L1038="X","X",IF($E$2&lt;L1038,"X
未達首次列計年度",IF($E$2&gt;M1038,"X
已過審核範圍","V"))))</f>
        <v/>
      </c>
      <c r="O1043" s="210"/>
      <c r="P1043" s="212"/>
      <c r="Q1043" s="215"/>
    </row>
    <row r="1044" spans="2:17" ht="13.95" customHeight="1" x14ac:dyDescent="0.3">
      <c r="B1044" s="216" t="str">
        <f t="shared" ref="B1044" si="1839">IF(E1044&lt;&gt;"",B1038+1,"")</f>
        <v/>
      </c>
      <c r="C1044" s="219" t="str">
        <f t="shared" ref="C1044" si="1840">IF(D1044&lt;&gt;"",IF(D1044&lt;$E$2,"舊","當"),"")</f>
        <v/>
      </c>
      <c r="D1044" s="222"/>
      <c r="E1044" s="222"/>
      <c r="F1044" s="225" t="str">
        <f>_xlfn.IFNA(VLOOKUP(E1044,對照用!$B:$C,2,0)," ")</f>
        <v xml:space="preserve"> </v>
      </c>
      <c r="G1044" s="56" t="str" cm="1">
        <f t="array" ref="G1044">IFERROR(INDEX(對照用!$B$1:$D$103,SMALL(IF(對照用!$B$1:$B$103=E1044,ROW(對照用!$B$1:$B$103),"X"),MOD(ROW(),6)+1),3),"")</f>
        <v/>
      </c>
      <c r="H1044" s="11"/>
      <c r="I1044" s="227"/>
      <c r="J1044" s="222"/>
      <c r="K1044" s="230"/>
      <c r="L1044" s="233"/>
      <c r="M1044" s="207" t="str">
        <f t="shared" ref="M1044" si="1841">IF(L1044="X","X",IF(L1044&lt;&gt;0,L1044+9,""))</f>
        <v/>
      </c>
      <c r="N1044" s="207" t="str">
        <f t="shared" ref="N1044" si="1842">IF(L1044="","",IF(L1044="X","X",IF($E$2&lt;L1044,"X
未達首次列計年度",IF($E$2&gt;M1044,"X
已過審核範圍","V"))))</f>
        <v/>
      </c>
      <c r="O1044" s="209"/>
      <c r="P1044" s="211" t="str">
        <f t="shared" ref="P1044" si="1843">IF(N1044="X
未達首次列計年度",0,IF(N1044="X
已過審核範圍",0,IF(N1044="X",0,IF(N1044="","",IF(O1044&lt;&gt;"",O1044,I1044)))))</f>
        <v/>
      </c>
      <c r="Q1044" s="213"/>
    </row>
    <row r="1045" spans="2:17" ht="13.95" customHeight="1" x14ac:dyDescent="0.3">
      <c r="B1045" s="217" t="str">
        <f t="shared" ref="B1045:B1049" si="1844">B1044</f>
        <v/>
      </c>
      <c r="C1045" s="220"/>
      <c r="D1045" s="223"/>
      <c r="E1045" s="223"/>
      <c r="F1045" s="128"/>
      <c r="G1045" s="57" t="str" cm="1">
        <f t="array" ref="G1045">IFERROR(INDEX(對照用!$B$1:$D$103,SMALL(IF(對照用!$B$1:$B$103=E1044,ROW(對照用!$B$1:$B$103),"X"),MOD(ROW(),6)+1),3),"")</f>
        <v/>
      </c>
      <c r="H1045" s="12"/>
      <c r="I1045" s="228"/>
      <c r="J1045" s="223"/>
      <c r="K1045" s="231"/>
      <c r="L1045" s="161"/>
      <c r="M1045" s="142"/>
      <c r="N1045" s="142" t="str">
        <f t="shared" ref="N1045" si="1845">IF(L1044="","",IF(L1044="X","X",IF($E$2&lt;L1044,"X
未達首次列計年度",IF($E$2&gt;M1044,"X
已過審核範圍","V"))))</f>
        <v/>
      </c>
      <c r="O1045" s="145"/>
      <c r="P1045" s="110"/>
      <c r="Q1045" s="214"/>
    </row>
    <row r="1046" spans="2:17" ht="13.95" customHeight="1" x14ac:dyDescent="0.3">
      <c r="B1046" s="217" t="str">
        <f t="shared" si="1844"/>
        <v/>
      </c>
      <c r="C1046" s="220"/>
      <c r="D1046" s="223"/>
      <c r="E1046" s="223"/>
      <c r="F1046" s="128"/>
      <c r="G1046" s="57" t="str" cm="1">
        <f t="array" ref="G1046">IFERROR(INDEX(對照用!$B$1:$D$103,SMALL(IF(對照用!$B$1:$B$103=E1044,ROW(對照用!$B$1:$B$103),"X"),MOD(ROW(),6)+1),3),"")</f>
        <v/>
      </c>
      <c r="H1046" s="12"/>
      <c r="I1046" s="228"/>
      <c r="J1046" s="223"/>
      <c r="K1046" s="231"/>
      <c r="L1046" s="161"/>
      <c r="M1046" s="142"/>
      <c r="N1046" s="142" t="str">
        <f t="shared" ref="N1046" si="1846">IF(L1044="","",IF(L1044="X","X",IF($E$2&lt;L1044,"X
未達首次列計年度",IF($E$2&gt;M1044,"X
已過審核範圍","V"))))</f>
        <v/>
      </c>
      <c r="O1046" s="145"/>
      <c r="P1046" s="110"/>
      <c r="Q1046" s="214"/>
    </row>
    <row r="1047" spans="2:17" ht="13.95" customHeight="1" x14ac:dyDescent="0.3">
      <c r="B1047" s="217" t="str">
        <f t="shared" si="1844"/>
        <v/>
      </c>
      <c r="C1047" s="220"/>
      <c r="D1047" s="223"/>
      <c r="E1047" s="223"/>
      <c r="F1047" s="128"/>
      <c r="G1047" s="57" t="str" cm="1">
        <f t="array" ref="G1047">IFERROR(INDEX(對照用!$B$1:$D$103,SMALL(IF(對照用!$B$1:$B$103=E1044,ROW(對照用!$B$1:$B$103),"X"),MOD(ROW(),6)+1),3),"")</f>
        <v/>
      </c>
      <c r="H1047" s="12"/>
      <c r="I1047" s="228"/>
      <c r="J1047" s="223"/>
      <c r="K1047" s="231"/>
      <c r="L1047" s="161"/>
      <c r="M1047" s="142"/>
      <c r="N1047" s="142" t="str">
        <f t="shared" ref="N1047" si="1847">IF(L1044="","",IF(L1044="X","X",IF($E$2&lt;L1044,"X
未達首次列計年度",IF($E$2&gt;M1044,"X
已過審核範圍","V"))))</f>
        <v/>
      </c>
      <c r="O1047" s="145"/>
      <c r="P1047" s="110"/>
      <c r="Q1047" s="214"/>
    </row>
    <row r="1048" spans="2:17" ht="13.95" customHeight="1" x14ac:dyDescent="0.3">
      <c r="B1048" s="217" t="str">
        <f t="shared" si="1844"/>
        <v/>
      </c>
      <c r="C1048" s="220"/>
      <c r="D1048" s="223"/>
      <c r="E1048" s="223"/>
      <c r="F1048" s="128"/>
      <c r="G1048" s="57" t="str" cm="1">
        <f t="array" ref="G1048">IFERROR(INDEX(對照用!$B$1:$D$103,SMALL(IF(對照用!$B$1:$B$103=E1044,ROW(對照用!$B$1:$B$103),"X"),MOD(ROW(),6)+1),3),"")</f>
        <v/>
      </c>
      <c r="H1048" s="12"/>
      <c r="I1048" s="228"/>
      <c r="J1048" s="223"/>
      <c r="K1048" s="231"/>
      <c r="L1048" s="161"/>
      <c r="M1048" s="142"/>
      <c r="N1048" s="142" t="str">
        <f t="shared" ref="N1048" si="1848">IF(L1044="","",IF(L1044="X","X",IF($E$2&lt;L1044,"X
未達首次列計年度",IF($E$2&gt;M1044,"X
已過審核範圍","V"))))</f>
        <v/>
      </c>
      <c r="O1048" s="145"/>
      <c r="P1048" s="110"/>
      <c r="Q1048" s="214"/>
    </row>
    <row r="1049" spans="2:17" ht="13.95" customHeight="1" thickBot="1" x14ac:dyDescent="0.35">
      <c r="B1049" s="218" t="str">
        <f t="shared" si="1844"/>
        <v/>
      </c>
      <c r="C1049" s="221"/>
      <c r="D1049" s="224"/>
      <c r="E1049" s="224"/>
      <c r="F1049" s="226"/>
      <c r="G1049" s="58" t="str" cm="1">
        <f t="array" ref="G1049">IFERROR(INDEX(對照用!$B$1:$D$103,SMALL(IF(對照用!$B$1:$B$103=E1044,ROW(對照用!$B$1:$B$103),"X"),MOD(ROW(),6)+1),3),"")</f>
        <v/>
      </c>
      <c r="H1049" s="13"/>
      <c r="I1049" s="229"/>
      <c r="J1049" s="224"/>
      <c r="K1049" s="232"/>
      <c r="L1049" s="234"/>
      <c r="M1049" s="208"/>
      <c r="N1049" s="208" t="str">
        <f t="shared" ref="N1049" si="1849">IF(L1044="","",IF(L1044="X","X",IF($E$2&lt;L1044,"X
未達首次列計年度",IF($E$2&gt;M1044,"X
已過審核範圍","V"))))</f>
        <v/>
      </c>
      <c r="O1049" s="210"/>
      <c r="P1049" s="212"/>
      <c r="Q1049" s="215"/>
    </row>
  </sheetData>
  <sheetProtection algorithmName="SHA-512" hashValue="Hr708ym691ll1ogdiOME8qAKnkjMUUudp2k7kRZ+UbRwM21o37JK9kCyYiYy8MKm+3gp0bdcFAo8YK5a3+3qDw==" saltValue="D4HTEf4qoXY2KQdVzbJ7rA==" spinCount="100000" sheet="1" formatCells="0" formatColumns="0" formatRows="0" selectLockedCells="1" sort="0" autoFilter="0"/>
  <mergeCells count="2443">
    <mergeCell ref="B1044:B1049"/>
    <mergeCell ref="C1044:C1049"/>
    <mergeCell ref="D1044:D1049"/>
    <mergeCell ref="E1044:E1049"/>
    <mergeCell ref="F1044:F1049"/>
    <mergeCell ref="I1044:I1049"/>
    <mergeCell ref="J1044:J1049"/>
    <mergeCell ref="K1044:K1049"/>
    <mergeCell ref="L1044:L1049"/>
    <mergeCell ref="M1044:M1049"/>
    <mergeCell ref="N1044:N1049"/>
    <mergeCell ref="O1044:O1049"/>
    <mergeCell ref="P1044:P1049"/>
    <mergeCell ref="Q1044:Q1049"/>
    <mergeCell ref="B1032:B1037"/>
    <mergeCell ref="C1032:C1037"/>
    <mergeCell ref="D1032:D1037"/>
    <mergeCell ref="E1032:E1037"/>
    <mergeCell ref="F1032:F1037"/>
    <mergeCell ref="I1032:I1037"/>
    <mergeCell ref="J1032:J1037"/>
    <mergeCell ref="K1032:K1037"/>
    <mergeCell ref="L1032:L1037"/>
    <mergeCell ref="M1032:M1037"/>
    <mergeCell ref="N1032:N1037"/>
    <mergeCell ref="O1032:O1037"/>
    <mergeCell ref="P1032:P1037"/>
    <mergeCell ref="Q1032:Q1037"/>
    <mergeCell ref="B1038:B1043"/>
    <mergeCell ref="C1038:C1043"/>
    <mergeCell ref="D1038:D1043"/>
    <mergeCell ref="E1038:E1043"/>
    <mergeCell ref="F1038:F1043"/>
    <mergeCell ref="I1038:I1043"/>
    <mergeCell ref="J1038:J1043"/>
    <mergeCell ref="K1038:K1043"/>
    <mergeCell ref="L1038:L1043"/>
    <mergeCell ref="M1038:M1043"/>
    <mergeCell ref="N1038:N1043"/>
    <mergeCell ref="O1038:O1043"/>
    <mergeCell ref="P1038:P1043"/>
    <mergeCell ref="Q1038:Q1043"/>
    <mergeCell ref="B1020:B1025"/>
    <mergeCell ref="C1020:C1025"/>
    <mergeCell ref="D1020:D1025"/>
    <mergeCell ref="E1020:E1025"/>
    <mergeCell ref="F1020:F1025"/>
    <mergeCell ref="I1020:I1025"/>
    <mergeCell ref="J1020:J1025"/>
    <mergeCell ref="K1020:K1025"/>
    <mergeCell ref="L1020:L1025"/>
    <mergeCell ref="M1020:M1025"/>
    <mergeCell ref="N1020:N1025"/>
    <mergeCell ref="O1020:O1025"/>
    <mergeCell ref="P1020:P1025"/>
    <mergeCell ref="Q1020:Q1025"/>
    <mergeCell ref="B1026:B1031"/>
    <mergeCell ref="C1026:C1031"/>
    <mergeCell ref="D1026:D1031"/>
    <mergeCell ref="E1026:E1031"/>
    <mergeCell ref="F1026:F1031"/>
    <mergeCell ref="I1026:I1031"/>
    <mergeCell ref="J1026:J1031"/>
    <mergeCell ref="K1026:K1031"/>
    <mergeCell ref="L1026:L1031"/>
    <mergeCell ref="M1026:M1031"/>
    <mergeCell ref="N1026:N1031"/>
    <mergeCell ref="O1026:O1031"/>
    <mergeCell ref="P1026:P1031"/>
    <mergeCell ref="Q1026:Q1031"/>
    <mergeCell ref="B1008:B1013"/>
    <mergeCell ref="C1008:C1013"/>
    <mergeCell ref="D1008:D1013"/>
    <mergeCell ref="E1008:E1013"/>
    <mergeCell ref="F1008:F1013"/>
    <mergeCell ref="I1008:I1013"/>
    <mergeCell ref="J1008:J1013"/>
    <mergeCell ref="K1008:K1013"/>
    <mergeCell ref="L1008:L1013"/>
    <mergeCell ref="M1008:M1013"/>
    <mergeCell ref="N1008:N1013"/>
    <mergeCell ref="O1008:O1013"/>
    <mergeCell ref="P1008:P1013"/>
    <mergeCell ref="Q1008:Q1013"/>
    <mergeCell ref="B1014:B1019"/>
    <mergeCell ref="C1014:C1019"/>
    <mergeCell ref="D1014:D1019"/>
    <mergeCell ref="E1014:E1019"/>
    <mergeCell ref="F1014:F1019"/>
    <mergeCell ref="I1014:I1019"/>
    <mergeCell ref="J1014:J1019"/>
    <mergeCell ref="K1014:K1019"/>
    <mergeCell ref="L1014:L1019"/>
    <mergeCell ref="M1014:M1019"/>
    <mergeCell ref="N1014:N1019"/>
    <mergeCell ref="O1014:O1019"/>
    <mergeCell ref="P1014:P1019"/>
    <mergeCell ref="Q1014:Q1019"/>
    <mergeCell ref="B996:B1001"/>
    <mergeCell ref="C996:C1001"/>
    <mergeCell ref="D996:D1001"/>
    <mergeCell ref="E996:E1001"/>
    <mergeCell ref="F996:F1001"/>
    <mergeCell ref="I996:I1001"/>
    <mergeCell ref="J996:J1001"/>
    <mergeCell ref="K996:K1001"/>
    <mergeCell ref="L996:L1001"/>
    <mergeCell ref="M996:M1001"/>
    <mergeCell ref="N996:N1001"/>
    <mergeCell ref="O996:O1001"/>
    <mergeCell ref="P996:P1001"/>
    <mergeCell ref="Q996:Q1001"/>
    <mergeCell ref="B1002:B1007"/>
    <mergeCell ref="C1002:C1007"/>
    <mergeCell ref="D1002:D1007"/>
    <mergeCell ref="E1002:E1007"/>
    <mergeCell ref="F1002:F1007"/>
    <mergeCell ref="I1002:I1007"/>
    <mergeCell ref="J1002:J1007"/>
    <mergeCell ref="K1002:K1007"/>
    <mergeCell ref="L1002:L1007"/>
    <mergeCell ref="M1002:M1007"/>
    <mergeCell ref="N1002:N1007"/>
    <mergeCell ref="O1002:O1007"/>
    <mergeCell ref="P1002:P1007"/>
    <mergeCell ref="Q1002:Q1007"/>
    <mergeCell ref="B984:B989"/>
    <mergeCell ref="C984:C989"/>
    <mergeCell ref="D984:D989"/>
    <mergeCell ref="E984:E989"/>
    <mergeCell ref="F984:F989"/>
    <mergeCell ref="I984:I989"/>
    <mergeCell ref="J984:J989"/>
    <mergeCell ref="K984:K989"/>
    <mergeCell ref="L984:L989"/>
    <mergeCell ref="M984:M989"/>
    <mergeCell ref="N984:N989"/>
    <mergeCell ref="O984:O989"/>
    <mergeCell ref="P984:P989"/>
    <mergeCell ref="Q984:Q989"/>
    <mergeCell ref="B990:B995"/>
    <mergeCell ref="C990:C995"/>
    <mergeCell ref="D990:D995"/>
    <mergeCell ref="E990:E995"/>
    <mergeCell ref="F990:F995"/>
    <mergeCell ref="I990:I995"/>
    <mergeCell ref="J990:J995"/>
    <mergeCell ref="K990:K995"/>
    <mergeCell ref="L990:L995"/>
    <mergeCell ref="M990:M995"/>
    <mergeCell ref="N990:N995"/>
    <mergeCell ref="O990:O995"/>
    <mergeCell ref="P990:P995"/>
    <mergeCell ref="Q990:Q995"/>
    <mergeCell ref="B972:B977"/>
    <mergeCell ref="C972:C977"/>
    <mergeCell ref="D972:D977"/>
    <mergeCell ref="E972:E977"/>
    <mergeCell ref="F972:F977"/>
    <mergeCell ref="I972:I977"/>
    <mergeCell ref="J972:J977"/>
    <mergeCell ref="K972:K977"/>
    <mergeCell ref="L972:L977"/>
    <mergeCell ref="M972:M977"/>
    <mergeCell ref="N972:N977"/>
    <mergeCell ref="O972:O977"/>
    <mergeCell ref="P972:P977"/>
    <mergeCell ref="Q972:Q977"/>
    <mergeCell ref="B978:B983"/>
    <mergeCell ref="C978:C983"/>
    <mergeCell ref="D978:D983"/>
    <mergeCell ref="E978:E983"/>
    <mergeCell ref="F978:F983"/>
    <mergeCell ref="I978:I983"/>
    <mergeCell ref="J978:J983"/>
    <mergeCell ref="K978:K983"/>
    <mergeCell ref="L978:L983"/>
    <mergeCell ref="M978:M983"/>
    <mergeCell ref="N978:N983"/>
    <mergeCell ref="O978:O983"/>
    <mergeCell ref="P978:P983"/>
    <mergeCell ref="Q978:Q983"/>
    <mergeCell ref="B960:B965"/>
    <mergeCell ref="C960:C965"/>
    <mergeCell ref="D960:D965"/>
    <mergeCell ref="E960:E965"/>
    <mergeCell ref="F960:F965"/>
    <mergeCell ref="I960:I965"/>
    <mergeCell ref="J960:J965"/>
    <mergeCell ref="K960:K965"/>
    <mergeCell ref="L960:L965"/>
    <mergeCell ref="M960:M965"/>
    <mergeCell ref="N960:N965"/>
    <mergeCell ref="O960:O965"/>
    <mergeCell ref="P960:P965"/>
    <mergeCell ref="Q960:Q965"/>
    <mergeCell ref="B966:B971"/>
    <mergeCell ref="C966:C971"/>
    <mergeCell ref="D966:D971"/>
    <mergeCell ref="E966:E971"/>
    <mergeCell ref="F966:F971"/>
    <mergeCell ref="I966:I971"/>
    <mergeCell ref="J966:J971"/>
    <mergeCell ref="K966:K971"/>
    <mergeCell ref="L966:L971"/>
    <mergeCell ref="M966:M971"/>
    <mergeCell ref="N966:N971"/>
    <mergeCell ref="O966:O971"/>
    <mergeCell ref="P966:P971"/>
    <mergeCell ref="Q966:Q971"/>
    <mergeCell ref="B948:B953"/>
    <mergeCell ref="C948:C953"/>
    <mergeCell ref="D948:D953"/>
    <mergeCell ref="E948:E953"/>
    <mergeCell ref="F948:F953"/>
    <mergeCell ref="I948:I953"/>
    <mergeCell ref="J948:J953"/>
    <mergeCell ref="K948:K953"/>
    <mergeCell ref="L948:L953"/>
    <mergeCell ref="M948:M953"/>
    <mergeCell ref="N948:N953"/>
    <mergeCell ref="O948:O953"/>
    <mergeCell ref="P948:P953"/>
    <mergeCell ref="Q948:Q953"/>
    <mergeCell ref="B954:B959"/>
    <mergeCell ref="C954:C959"/>
    <mergeCell ref="D954:D959"/>
    <mergeCell ref="E954:E959"/>
    <mergeCell ref="F954:F959"/>
    <mergeCell ref="I954:I959"/>
    <mergeCell ref="J954:J959"/>
    <mergeCell ref="K954:K959"/>
    <mergeCell ref="L954:L959"/>
    <mergeCell ref="M954:M959"/>
    <mergeCell ref="N954:N959"/>
    <mergeCell ref="O954:O959"/>
    <mergeCell ref="P954:P959"/>
    <mergeCell ref="Q954:Q959"/>
    <mergeCell ref="B936:B941"/>
    <mergeCell ref="C936:C941"/>
    <mergeCell ref="D936:D941"/>
    <mergeCell ref="E936:E941"/>
    <mergeCell ref="F936:F941"/>
    <mergeCell ref="I936:I941"/>
    <mergeCell ref="J936:J941"/>
    <mergeCell ref="K936:K941"/>
    <mergeCell ref="L936:L941"/>
    <mergeCell ref="M936:M941"/>
    <mergeCell ref="N936:N941"/>
    <mergeCell ref="O936:O941"/>
    <mergeCell ref="P936:P941"/>
    <mergeCell ref="Q936:Q941"/>
    <mergeCell ref="B942:B947"/>
    <mergeCell ref="C942:C947"/>
    <mergeCell ref="D942:D947"/>
    <mergeCell ref="E942:E947"/>
    <mergeCell ref="F942:F947"/>
    <mergeCell ref="I942:I947"/>
    <mergeCell ref="J942:J947"/>
    <mergeCell ref="K942:K947"/>
    <mergeCell ref="L942:L947"/>
    <mergeCell ref="M942:M947"/>
    <mergeCell ref="N942:N947"/>
    <mergeCell ref="O942:O947"/>
    <mergeCell ref="P942:P947"/>
    <mergeCell ref="Q942:Q947"/>
    <mergeCell ref="B924:B929"/>
    <mergeCell ref="C924:C929"/>
    <mergeCell ref="D924:D929"/>
    <mergeCell ref="E924:E929"/>
    <mergeCell ref="F924:F929"/>
    <mergeCell ref="I924:I929"/>
    <mergeCell ref="J924:J929"/>
    <mergeCell ref="K924:K929"/>
    <mergeCell ref="L924:L929"/>
    <mergeCell ref="M924:M929"/>
    <mergeCell ref="N924:N929"/>
    <mergeCell ref="O924:O929"/>
    <mergeCell ref="P924:P929"/>
    <mergeCell ref="Q924:Q929"/>
    <mergeCell ref="B930:B935"/>
    <mergeCell ref="C930:C935"/>
    <mergeCell ref="D930:D935"/>
    <mergeCell ref="E930:E935"/>
    <mergeCell ref="F930:F935"/>
    <mergeCell ref="I930:I935"/>
    <mergeCell ref="J930:J935"/>
    <mergeCell ref="K930:K935"/>
    <mergeCell ref="L930:L935"/>
    <mergeCell ref="M930:M935"/>
    <mergeCell ref="N930:N935"/>
    <mergeCell ref="O930:O935"/>
    <mergeCell ref="P930:P935"/>
    <mergeCell ref="Q930:Q935"/>
    <mergeCell ref="B912:B917"/>
    <mergeCell ref="C912:C917"/>
    <mergeCell ref="D912:D917"/>
    <mergeCell ref="E912:E917"/>
    <mergeCell ref="F912:F917"/>
    <mergeCell ref="I912:I917"/>
    <mergeCell ref="J912:J917"/>
    <mergeCell ref="K912:K917"/>
    <mergeCell ref="L912:L917"/>
    <mergeCell ref="M912:M917"/>
    <mergeCell ref="N912:N917"/>
    <mergeCell ref="O912:O917"/>
    <mergeCell ref="P912:P917"/>
    <mergeCell ref="Q912:Q917"/>
    <mergeCell ref="B918:B923"/>
    <mergeCell ref="C918:C923"/>
    <mergeCell ref="D918:D923"/>
    <mergeCell ref="E918:E923"/>
    <mergeCell ref="F918:F923"/>
    <mergeCell ref="I918:I923"/>
    <mergeCell ref="J918:J923"/>
    <mergeCell ref="K918:K923"/>
    <mergeCell ref="L918:L923"/>
    <mergeCell ref="M918:M923"/>
    <mergeCell ref="N918:N923"/>
    <mergeCell ref="O918:O923"/>
    <mergeCell ref="P918:P923"/>
    <mergeCell ref="Q918:Q923"/>
    <mergeCell ref="B900:B905"/>
    <mergeCell ref="C900:C905"/>
    <mergeCell ref="D900:D905"/>
    <mergeCell ref="E900:E905"/>
    <mergeCell ref="F900:F905"/>
    <mergeCell ref="I900:I905"/>
    <mergeCell ref="J900:J905"/>
    <mergeCell ref="K900:K905"/>
    <mergeCell ref="L900:L905"/>
    <mergeCell ref="M900:M905"/>
    <mergeCell ref="N900:N905"/>
    <mergeCell ref="O900:O905"/>
    <mergeCell ref="P900:P905"/>
    <mergeCell ref="Q900:Q905"/>
    <mergeCell ref="B906:B911"/>
    <mergeCell ref="C906:C911"/>
    <mergeCell ref="D906:D911"/>
    <mergeCell ref="E906:E911"/>
    <mergeCell ref="F906:F911"/>
    <mergeCell ref="I906:I911"/>
    <mergeCell ref="J906:J911"/>
    <mergeCell ref="K906:K911"/>
    <mergeCell ref="L906:L911"/>
    <mergeCell ref="M906:M911"/>
    <mergeCell ref="N906:N911"/>
    <mergeCell ref="O906:O911"/>
    <mergeCell ref="P906:P911"/>
    <mergeCell ref="Q906:Q911"/>
    <mergeCell ref="B888:B893"/>
    <mergeCell ref="C888:C893"/>
    <mergeCell ref="D888:D893"/>
    <mergeCell ref="E888:E893"/>
    <mergeCell ref="F888:F893"/>
    <mergeCell ref="I888:I893"/>
    <mergeCell ref="J888:J893"/>
    <mergeCell ref="K888:K893"/>
    <mergeCell ref="L888:L893"/>
    <mergeCell ref="M888:M893"/>
    <mergeCell ref="N888:N893"/>
    <mergeCell ref="O888:O893"/>
    <mergeCell ref="P888:P893"/>
    <mergeCell ref="Q888:Q893"/>
    <mergeCell ref="B894:B899"/>
    <mergeCell ref="C894:C899"/>
    <mergeCell ref="D894:D899"/>
    <mergeCell ref="E894:E899"/>
    <mergeCell ref="F894:F899"/>
    <mergeCell ref="I894:I899"/>
    <mergeCell ref="J894:J899"/>
    <mergeCell ref="K894:K899"/>
    <mergeCell ref="L894:L899"/>
    <mergeCell ref="M894:M899"/>
    <mergeCell ref="N894:N899"/>
    <mergeCell ref="O894:O899"/>
    <mergeCell ref="P894:P899"/>
    <mergeCell ref="Q894:Q899"/>
    <mergeCell ref="B876:B881"/>
    <mergeCell ref="C876:C881"/>
    <mergeCell ref="D876:D881"/>
    <mergeCell ref="E876:E881"/>
    <mergeCell ref="F876:F881"/>
    <mergeCell ref="I876:I881"/>
    <mergeCell ref="J876:J881"/>
    <mergeCell ref="K876:K881"/>
    <mergeCell ref="L876:L881"/>
    <mergeCell ref="M876:M881"/>
    <mergeCell ref="N876:N881"/>
    <mergeCell ref="O876:O881"/>
    <mergeCell ref="P876:P881"/>
    <mergeCell ref="Q876:Q881"/>
    <mergeCell ref="B882:B887"/>
    <mergeCell ref="C882:C887"/>
    <mergeCell ref="D882:D887"/>
    <mergeCell ref="E882:E887"/>
    <mergeCell ref="F882:F887"/>
    <mergeCell ref="I882:I887"/>
    <mergeCell ref="J882:J887"/>
    <mergeCell ref="K882:K887"/>
    <mergeCell ref="L882:L887"/>
    <mergeCell ref="M882:M887"/>
    <mergeCell ref="N882:N887"/>
    <mergeCell ref="O882:O887"/>
    <mergeCell ref="P882:P887"/>
    <mergeCell ref="Q882:Q887"/>
    <mergeCell ref="B864:B869"/>
    <mergeCell ref="C864:C869"/>
    <mergeCell ref="D864:D869"/>
    <mergeCell ref="E864:E869"/>
    <mergeCell ref="F864:F869"/>
    <mergeCell ref="I864:I869"/>
    <mergeCell ref="J864:J869"/>
    <mergeCell ref="K864:K869"/>
    <mergeCell ref="L864:L869"/>
    <mergeCell ref="M864:M869"/>
    <mergeCell ref="N864:N869"/>
    <mergeCell ref="O864:O869"/>
    <mergeCell ref="P864:P869"/>
    <mergeCell ref="Q864:Q869"/>
    <mergeCell ref="B870:B875"/>
    <mergeCell ref="C870:C875"/>
    <mergeCell ref="D870:D875"/>
    <mergeCell ref="E870:E875"/>
    <mergeCell ref="F870:F875"/>
    <mergeCell ref="I870:I875"/>
    <mergeCell ref="J870:J875"/>
    <mergeCell ref="K870:K875"/>
    <mergeCell ref="L870:L875"/>
    <mergeCell ref="M870:M875"/>
    <mergeCell ref="N870:N875"/>
    <mergeCell ref="O870:O875"/>
    <mergeCell ref="P870:P875"/>
    <mergeCell ref="Q870:Q875"/>
    <mergeCell ref="B852:B857"/>
    <mergeCell ref="C852:C857"/>
    <mergeCell ref="D852:D857"/>
    <mergeCell ref="E852:E857"/>
    <mergeCell ref="F852:F857"/>
    <mergeCell ref="I852:I857"/>
    <mergeCell ref="J852:J857"/>
    <mergeCell ref="K852:K857"/>
    <mergeCell ref="L852:L857"/>
    <mergeCell ref="M852:M857"/>
    <mergeCell ref="N852:N857"/>
    <mergeCell ref="O852:O857"/>
    <mergeCell ref="P852:P857"/>
    <mergeCell ref="Q852:Q857"/>
    <mergeCell ref="B858:B863"/>
    <mergeCell ref="C858:C863"/>
    <mergeCell ref="D858:D863"/>
    <mergeCell ref="E858:E863"/>
    <mergeCell ref="F858:F863"/>
    <mergeCell ref="I858:I863"/>
    <mergeCell ref="J858:J863"/>
    <mergeCell ref="K858:K863"/>
    <mergeCell ref="L858:L863"/>
    <mergeCell ref="M858:M863"/>
    <mergeCell ref="N858:N863"/>
    <mergeCell ref="O858:O863"/>
    <mergeCell ref="P858:P863"/>
    <mergeCell ref="Q858:Q863"/>
    <mergeCell ref="B840:B845"/>
    <mergeCell ref="C840:C845"/>
    <mergeCell ref="D840:D845"/>
    <mergeCell ref="E840:E845"/>
    <mergeCell ref="F840:F845"/>
    <mergeCell ref="I840:I845"/>
    <mergeCell ref="J840:J845"/>
    <mergeCell ref="K840:K845"/>
    <mergeCell ref="L840:L845"/>
    <mergeCell ref="M840:M845"/>
    <mergeCell ref="N840:N845"/>
    <mergeCell ref="O840:O845"/>
    <mergeCell ref="P840:P845"/>
    <mergeCell ref="Q840:Q845"/>
    <mergeCell ref="B846:B851"/>
    <mergeCell ref="C846:C851"/>
    <mergeCell ref="D846:D851"/>
    <mergeCell ref="E846:E851"/>
    <mergeCell ref="F846:F851"/>
    <mergeCell ref="I846:I851"/>
    <mergeCell ref="J846:J851"/>
    <mergeCell ref="K846:K851"/>
    <mergeCell ref="L846:L851"/>
    <mergeCell ref="M846:M851"/>
    <mergeCell ref="N846:N851"/>
    <mergeCell ref="O846:O851"/>
    <mergeCell ref="P846:P851"/>
    <mergeCell ref="Q846:Q851"/>
    <mergeCell ref="B828:B833"/>
    <mergeCell ref="C828:C833"/>
    <mergeCell ref="D828:D833"/>
    <mergeCell ref="E828:E833"/>
    <mergeCell ref="F828:F833"/>
    <mergeCell ref="I828:I833"/>
    <mergeCell ref="J828:J833"/>
    <mergeCell ref="K828:K833"/>
    <mergeCell ref="L828:L833"/>
    <mergeCell ref="M828:M833"/>
    <mergeCell ref="N828:N833"/>
    <mergeCell ref="O828:O833"/>
    <mergeCell ref="P828:P833"/>
    <mergeCell ref="Q828:Q833"/>
    <mergeCell ref="B834:B839"/>
    <mergeCell ref="C834:C839"/>
    <mergeCell ref="D834:D839"/>
    <mergeCell ref="E834:E839"/>
    <mergeCell ref="F834:F839"/>
    <mergeCell ref="I834:I839"/>
    <mergeCell ref="J834:J839"/>
    <mergeCell ref="K834:K839"/>
    <mergeCell ref="L834:L839"/>
    <mergeCell ref="M834:M839"/>
    <mergeCell ref="N834:N839"/>
    <mergeCell ref="O834:O839"/>
    <mergeCell ref="P834:P839"/>
    <mergeCell ref="Q834:Q839"/>
    <mergeCell ref="B816:B821"/>
    <mergeCell ref="C816:C821"/>
    <mergeCell ref="D816:D821"/>
    <mergeCell ref="E816:E821"/>
    <mergeCell ref="F816:F821"/>
    <mergeCell ref="I816:I821"/>
    <mergeCell ref="J816:J821"/>
    <mergeCell ref="K816:K821"/>
    <mergeCell ref="L816:L821"/>
    <mergeCell ref="M816:M821"/>
    <mergeCell ref="N816:N821"/>
    <mergeCell ref="O816:O821"/>
    <mergeCell ref="P816:P821"/>
    <mergeCell ref="Q816:Q821"/>
    <mergeCell ref="B822:B827"/>
    <mergeCell ref="C822:C827"/>
    <mergeCell ref="D822:D827"/>
    <mergeCell ref="E822:E827"/>
    <mergeCell ref="F822:F827"/>
    <mergeCell ref="I822:I827"/>
    <mergeCell ref="J822:J827"/>
    <mergeCell ref="K822:K827"/>
    <mergeCell ref="L822:L827"/>
    <mergeCell ref="M822:M827"/>
    <mergeCell ref="N822:N827"/>
    <mergeCell ref="O822:O827"/>
    <mergeCell ref="P822:P827"/>
    <mergeCell ref="Q822:Q827"/>
    <mergeCell ref="B804:B809"/>
    <mergeCell ref="C804:C809"/>
    <mergeCell ref="D804:D809"/>
    <mergeCell ref="E804:E809"/>
    <mergeCell ref="F804:F809"/>
    <mergeCell ref="I804:I809"/>
    <mergeCell ref="J804:J809"/>
    <mergeCell ref="K804:K809"/>
    <mergeCell ref="L804:L809"/>
    <mergeCell ref="M804:M809"/>
    <mergeCell ref="N804:N809"/>
    <mergeCell ref="O804:O809"/>
    <mergeCell ref="P804:P809"/>
    <mergeCell ref="Q804:Q809"/>
    <mergeCell ref="B810:B815"/>
    <mergeCell ref="C810:C815"/>
    <mergeCell ref="D810:D815"/>
    <mergeCell ref="E810:E815"/>
    <mergeCell ref="F810:F815"/>
    <mergeCell ref="I810:I815"/>
    <mergeCell ref="J810:J815"/>
    <mergeCell ref="K810:K815"/>
    <mergeCell ref="L810:L815"/>
    <mergeCell ref="M810:M815"/>
    <mergeCell ref="N810:N815"/>
    <mergeCell ref="O810:O815"/>
    <mergeCell ref="P810:P815"/>
    <mergeCell ref="Q810:Q815"/>
    <mergeCell ref="B792:B797"/>
    <mergeCell ref="C792:C797"/>
    <mergeCell ref="D792:D797"/>
    <mergeCell ref="E792:E797"/>
    <mergeCell ref="F792:F797"/>
    <mergeCell ref="I792:I797"/>
    <mergeCell ref="J792:J797"/>
    <mergeCell ref="K792:K797"/>
    <mergeCell ref="L792:L797"/>
    <mergeCell ref="M792:M797"/>
    <mergeCell ref="N792:N797"/>
    <mergeCell ref="O792:O797"/>
    <mergeCell ref="P792:P797"/>
    <mergeCell ref="Q792:Q797"/>
    <mergeCell ref="B798:B803"/>
    <mergeCell ref="C798:C803"/>
    <mergeCell ref="D798:D803"/>
    <mergeCell ref="E798:E803"/>
    <mergeCell ref="F798:F803"/>
    <mergeCell ref="I798:I803"/>
    <mergeCell ref="J798:J803"/>
    <mergeCell ref="K798:K803"/>
    <mergeCell ref="L798:L803"/>
    <mergeCell ref="M798:M803"/>
    <mergeCell ref="N798:N803"/>
    <mergeCell ref="O798:O803"/>
    <mergeCell ref="P798:P803"/>
    <mergeCell ref="Q798:Q803"/>
    <mergeCell ref="B780:B785"/>
    <mergeCell ref="C780:C785"/>
    <mergeCell ref="D780:D785"/>
    <mergeCell ref="E780:E785"/>
    <mergeCell ref="F780:F785"/>
    <mergeCell ref="I780:I785"/>
    <mergeCell ref="J780:J785"/>
    <mergeCell ref="K780:K785"/>
    <mergeCell ref="L780:L785"/>
    <mergeCell ref="M780:M785"/>
    <mergeCell ref="N780:N785"/>
    <mergeCell ref="O780:O785"/>
    <mergeCell ref="P780:P785"/>
    <mergeCell ref="Q780:Q785"/>
    <mergeCell ref="B786:B791"/>
    <mergeCell ref="C786:C791"/>
    <mergeCell ref="D786:D791"/>
    <mergeCell ref="E786:E791"/>
    <mergeCell ref="F786:F791"/>
    <mergeCell ref="I786:I791"/>
    <mergeCell ref="J786:J791"/>
    <mergeCell ref="K786:K791"/>
    <mergeCell ref="L786:L791"/>
    <mergeCell ref="M786:M791"/>
    <mergeCell ref="N786:N791"/>
    <mergeCell ref="O786:O791"/>
    <mergeCell ref="P786:P791"/>
    <mergeCell ref="Q786:Q791"/>
    <mergeCell ref="B768:B773"/>
    <mergeCell ref="C768:C773"/>
    <mergeCell ref="D768:D773"/>
    <mergeCell ref="E768:E773"/>
    <mergeCell ref="F768:F773"/>
    <mergeCell ref="I768:I773"/>
    <mergeCell ref="J768:J773"/>
    <mergeCell ref="K768:K773"/>
    <mergeCell ref="L768:L773"/>
    <mergeCell ref="M768:M773"/>
    <mergeCell ref="N768:N773"/>
    <mergeCell ref="O768:O773"/>
    <mergeCell ref="P768:P773"/>
    <mergeCell ref="Q768:Q773"/>
    <mergeCell ref="B774:B779"/>
    <mergeCell ref="C774:C779"/>
    <mergeCell ref="D774:D779"/>
    <mergeCell ref="E774:E779"/>
    <mergeCell ref="F774:F779"/>
    <mergeCell ref="I774:I779"/>
    <mergeCell ref="J774:J779"/>
    <mergeCell ref="K774:K779"/>
    <mergeCell ref="L774:L779"/>
    <mergeCell ref="M774:M779"/>
    <mergeCell ref="N774:N779"/>
    <mergeCell ref="O774:O779"/>
    <mergeCell ref="P774:P779"/>
    <mergeCell ref="Q774:Q779"/>
    <mergeCell ref="B756:B761"/>
    <mergeCell ref="C756:C761"/>
    <mergeCell ref="D756:D761"/>
    <mergeCell ref="E756:E761"/>
    <mergeCell ref="F756:F761"/>
    <mergeCell ref="I756:I761"/>
    <mergeCell ref="J756:J761"/>
    <mergeCell ref="K756:K761"/>
    <mergeCell ref="L756:L761"/>
    <mergeCell ref="M756:M761"/>
    <mergeCell ref="N756:N761"/>
    <mergeCell ref="O756:O761"/>
    <mergeCell ref="P756:P761"/>
    <mergeCell ref="Q756:Q761"/>
    <mergeCell ref="B762:B767"/>
    <mergeCell ref="C762:C767"/>
    <mergeCell ref="D762:D767"/>
    <mergeCell ref="E762:E767"/>
    <mergeCell ref="F762:F767"/>
    <mergeCell ref="I762:I767"/>
    <mergeCell ref="J762:J767"/>
    <mergeCell ref="K762:K767"/>
    <mergeCell ref="L762:L767"/>
    <mergeCell ref="M762:M767"/>
    <mergeCell ref="N762:N767"/>
    <mergeCell ref="O762:O767"/>
    <mergeCell ref="P762:P767"/>
    <mergeCell ref="Q762:Q767"/>
    <mergeCell ref="B744:B749"/>
    <mergeCell ref="C744:C749"/>
    <mergeCell ref="D744:D749"/>
    <mergeCell ref="E744:E749"/>
    <mergeCell ref="F744:F749"/>
    <mergeCell ref="I744:I749"/>
    <mergeCell ref="J744:J749"/>
    <mergeCell ref="K744:K749"/>
    <mergeCell ref="L744:L749"/>
    <mergeCell ref="M744:M749"/>
    <mergeCell ref="N744:N749"/>
    <mergeCell ref="O744:O749"/>
    <mergeCell ref="P744:P749"/>
    <mergeCell ref="Q744:Q749"/>
    <mergeCell ref="B750:B755"/>
    <mergeCell ref="C750:C755"/>
    <mergeCell ref="D750:D755"/>
    <mergeCell ref="E750:E755"/>
    <mergeCell ref="F750:F755"/>
    <mergeCell ref="I750:I755"/>
    <mergeCell ref="J750:J755"/>
    <mergeCell ref="K750:K755"/>
    <mergeCell ref="L750:L755"/>
    <mergeCell ref="M750:M755"/>
    <mergeCell ref="N750:N755"/>
    <mergeCell ref="O750:O755"/>
    <mergeCell ref="P750:P755"/>
    <mergeCell ref="Q750:Q755"/>
    <mergeCell ref="B732:B737"/>
    <mergeCell ref="C732:C737"/>
    <mergeCell ref="D732:D737"/>
    <mergeCell ref="E732:E737"/>
    <mergeCell ref="F732:F737"/>
    <mergeCell ref="I732:I737"/>
    <mergeCell ref="J732:J737"/>
    <mergeCell ref="K732:K737"/>
    <mergeCell ref="L732:L737"/>
    <mergeCell ref="M732:M737"/>
    <mergeCell ref="N732:N737"/>
    <mergeCell ref="O732:O737"/>
    <mergeCell ref="P732:P737"/>
    <mergeCell ref="Q732:Q737"/>
    <mergeCell ref="B738:B743"/>
    <mergeCell ref="C738:C743"/>
    <mergeCell ref="D738:D743"/>
    <mergeCell ref="E738:E743"/>
    <mergeCell ref="F738:F743"/>
    <mergeCell ref="I738:I743"/>
    <mergeCell ref="J738:J743"/>
    <mergeCell ref="K738:K743"/>
    <mergeCell ref="L738:L743"/>
    <mergeCell ref="M738:M743"/>
    <mergeCell ref="N738:N743"/>
    <mergeCell ref="O738:O743"/>
    <mergeCell ref="P738:P743"/>
    <mergeCell ref="Q738:Q743"/>
    <mergeCell ref="B720:B725"/>
    <mergeCell ref="C720:C725"/>
    <mergeCell ref="D720:D725"/>
    <mergeCell ref="E720:E725"/>
    <mergeCell ref="F720:F725"/>
    <mergeCell ref="I720:I725"/>
    <mergeCell ref="J720:J725"/>
    <mergeCell ref="K720:K725"/>
    <mergeCell ref="L720:L725"/>
    <mergeCell ref="M720:M725"/>
    <mergeCell ref="N720:N725"/>
    <mergeCell ref="O720:O725"/>
    <mergeCell ref="P720:P725"/>
    <mergeCell ref="Q720:Q725"/>
    <mergeCell ref="B726:B731"/>
    <mergeCell ref="C726:C731"/>
    <mergeCell ref="D726:D731"/>
    <mergeCell ref="E726:E731"/>
    <mergeCell ref="F726:F731"/>
    <mergeCell ref="I726:I731"/>
    <mergeCell ref="J726:J731"/>
    <mergeCell ref="K726:K731"/>
    <mergeCell ref="L726:L731"/>
    <mergeCell ref="M726:M731"/>
    <mergeCell ref="N726:N731"/>
    <mergeCell ref="O726:O731"/>
    <mergeCell ref="P726:P731"/>
    <mergeCell ref="Q726:Q731"/>
    <mergeCell ref="B708:B713"/>
    <mergeCell ref="C708:C713"/>
    <mergeCell ref="D708:D713"/>
    <mergeCell ref="E708:E713"/>
    <mergeCell ref="F708:F713"/>
    <mergeCell ref="I708:I713"/>
    <mergeCell ref="J708:J713"/>
    <mergeCell ref="K708:K713"/>
    <mergeCell ref="L708:L713"/>
    <mergeCell ref="M708:M713"/>
    <mergeCell ref="N708:N713"/>
    <mergeCell ref="O708:O713"/>
    <mergeCell ref="P708:P713"/>
    <mergeCell ref="Q708:Q713"/>
    <mergeCell ref="B714:B719"/>
    <mergeCell ref="C714:C719"/>
    <mergeCell ref="D714:D719"/>
    <mergeCell ref="E714:E719"/>
    <mergeCell ref="F714:F719"/>
    <mergeCell ref="I714:I719"/>
    <mergeCell ref="J714:J719"/>
    <mergeCell ref="K714:K719"/>
    <mergeCell ref="L714:L719"/>
    <mergeCell ref="M714:M719"/>
    <mergeCell ref="N714:N719"/>
    <mergeCell ref="O714:O719"/>
    <mergeCell ref="P714:P719"/>
    <mergeCell ref="Q714:Q719"/>
    <mergeCell ref="B696:B701"/>
    <mergeCell ref="C696:C701"/>
    <mergeCell ref="D696:D701"/>
    <mergeCell ref="E696:E701"/>
    <mergeCell ref="F696:F701"/>
    <mergeCell ref="I696:I701"/>
    <mergeCell ref="J696:J701"/>
    <mergeCell ref="K696:K701"/>
    <mergeCell ref="L696:L701"/>
    <mergeCell ref="M696:M701"/>
    <mergeCell ref="N696:N701"/>
    <mergeCell ref="O696:O701"/>
    <mergeCell ref="P696:P701"/>
    <mergeCell ref="Q696:Q701"/>
    <mergeCell ref="B702:B707"/>
    <mergeCell ref="C702:C707"/>
    <mergeCell ref="D702:D707"/>
    <mergeCell ref="E702:E707"/>
    <mergeCell ref="F702:F707"/>
    <mergeCell ref="I702:I707"/>
    <mergeCell ref="J702:J707"/>
    <mergeCell ref="K702:K707"/>
    <mergeCell ref="L702:L707"/>
    <mergeCell ref="M702:M707"/>
    <mergeCell ref="N702:N707"/>
    <mergeCell ref="O702:O707"/>
    <mergeCell ref="P702:P707"/>
    <mergeCell ref="Q702:Q707"/>
    <mergeCell ref="B684:B689"/>
    <mergeCell ref="C684:C689"/>
    <mergeCell ref="D684:D689"/>
    <mergeCell ref="E684:E689"/>
    <mergeCell ref="F684:F689"/>
    <mergeCell ref="I684:I689"/>
    <mergeCell ref="J684:J689"/>
    <mergeCell ref="K684:K689"/>
    <mergeCell ref="L684:L689"/>
    <mergeCell ref="M684:M689"/>
    <mergeCell ref="N684:N689"/>
    <mergeCell ref="O684:O689"/>
    <mergeCell ref="P684:P689"/>
    <mergeCell ref="Q684:Q689"/>
    <mergeCell ref="B690:B695"/>
    <mergeCell ref="C690:C695"/>
    <mergeCell ref="D690:D695"/>
    <mergeCell ref="E690:E695"/>
    <mergeCell ref="F690:F695"/>
    <mergeCell ref="I690:I695"/>
    <mergeCell ref="J690:J695"/>
    <mergeCell ref="K690:K695"/>
    <mergeCell ref="L690:L695"/>
    <mergeCell ref="M690:M695"/>
    <mergeCell ref="N690:N695"/>
    <mergeCell ref="O690:O695"/>
    <mergeCell ref="P690:P695"/>
    <mergeCell ref="Q690:Q695"/>
    <mergeCell ref="B672:B677"/>
    <mergeCell ref="C672:C677"/>
    <mergeCell ref="D672:D677"/>
    <mergeCell ref="E672:E677"/>
    <mergeCell ref="F672:F677"/>
    <mergeCell ref="I672:I677"/>
    <mergeCell ref="J672:J677"/>
    <mergeCell ref="K672:K677"/>
    <mergeCell ref="L672:L677"/>
    <mergeCell ref="M672:M677"/>
    <mergeCell ref="N672:N677"/>
    <mergeCell ref="O672:O677"/>
    <mergeCell ref="P672:P677"/>
    <mergeCell ref="Q672:Q677"/>
    <mergeCell ref="B678:B683"/>
    <mergeCell ref="C678:C683"/>
    <mergeCell ref="D678:D683"/>
    <mergeCell ref="E678:E683"/>
    <mergeCell ref="F678:F683"/>
    <mergeCell ref="I678:I683"/>
    <mergeCell ref="J678:J683"/>
    <mergeCell ref="K678:K683"/>
    <mergeCell ref="L678:L683"/>
    <mergeCell ref="M678:M683"/>
    <mergeCell ref="N678:N683"/>
    <mergeCell ref="O678:O683"/>
    <mergeCell ref="P678:P683"/>
    <mergeCell ref="Q678:Q683"/>
    <mergeCell ref="B666:B671"/>
    <mergeCell ref="C666:C671"/>
    <mergeCell ref="D666:D671"/>
    <mergeCell ref="E666:E671"/>
    <mergeCell ref="F666:F671"/>
    <mergeCell ref="I666:I671"/>
    <mergeCell ref="J666:J671"/>
    <mergeCell ref="K666:K671"/>
    <mergeCell ref="L666:L671"/>
    <mergeCell ref="M666:M671"/>
    <mergeCell ref="N666:N671"/>
    <mergeCell ref="O666:O671"/>
    <mergeCell ref="P666:P671"/>
    <mergeCell ref="Q666:Q671"/>
    <mergeCell ref="I444:I449"/>
    <mergeCell ref="J444:J449"/>
    <mergeCell ref="K444:K449"/>
    <mergeCell ref="L444:L449"/>
    <mergeCell ref="C444:C449"/>
    <mergeCell ref="M456:M461"/>
    <mergeCell ref="N456:N461"/>
    <mergeCell ref="O456:O461"/>
    <mergeCell ref="P456:P461"/>
    <mergeCell ref="Q456:Q461"/>
    <mergeCell ref="B462:B467"/>
    <mergeCell ref="D462:D467"/>
    <mergeCell ref="E462:E467"/>
    <mergeCell ref="F462:F467"/>
    <mergeCell ref="I462:I467"/>
    <mergeCell ref="J462:J467"/>
    <mergeCell ref="K462:K467"/>
    <mergeCell ref="L462:L467"/>
    <mergeCell ref="B114:B119"/>
    <mergeCell ref="E114:E119"/>
    <mergeCell ref="F114:F119"/>
    <mergeCell ref="I114:I119"/>
    <mergeCell ref="Q444:Q449"/>
    <mergeCell ref="B450:B455"/>
    <mergeCell ref="D450:D455"/>
    <mergeCell ref="E450:E455"/>
    <mergeCell ref="F450:F455"/>
    <mergeCell ref="I450:I455"/>
    <mergeCell ref="J450:J455"/>
    <mergeCell ref="K450:K455"/>
    <mergeCell ref="L450:L455"/>
    <mergeCell ref="M450:M455"/>
    <mergeCell ref="N450:N455"/>
    <mergeCell ref="O450:O455"/>
    <mergeCell ref="P450:P455"/>
    <mergeCell ref="Q450:Q455"/>
    <mergeCell ref="B444:B449"/>
    <mergeCell ref="D444:D449"/>
    <mergeCell ref="E444:E449"/>
    <mergeCell ref="F444:F449"/>
    <mergeCell ref="M444:M449"/>
    <mergeCell ref="N444:N449"/>
    <mergeCell ref="O444:O449"/>
    <mergeCell ref="P444:P449"/>
    <mergeCell ref="F126:F131"/>
    <mergeCell ref="I126:I131"/>
    <mergeCell ref="D126:D131"/>
    <mergeCell ref="D132:D137"/>
    <mergeCell ref="Q120:Q125"/>
    <mergeCell ref="M120:M125"/>
    <mergeCell ref="D102:D107"/>
    <mergeCell ref="C42:C47"/>
    <mergeCell ref="L42:L47"/>
    <mergeCell ref="C48:C53"/>
    <mergeCell ref="J48:J53"/>
    <mergeCell ref="K48:K53"/>
    <mergeCell ref="L48:L53"/>
    <mergeCell ref="C54:C59"/>
    <mergeCell ref="L54:L59"/>
    <mergeCell ref="L60:L65"/>
    <mergeCell ref="N60:N65"/>
    <mergeCell ref="P60:P65"/>
    <mergeCell ref="J66:J71"/>
    <mergeCell ref="K66:K71"/>
    <mergeCell ref="L66:L71"/>
    <mergeCell ref="M66:M71"/>
    <mergeCell ref="N66:N71"/>
    <mergeCell ref="P66:P71"/>
    <mergeCell ref="D48:D53"/>
    <mergeCell ref="J60:J65"/>
    <mergeCell ref="D60:D65"/>
    <mergeCell ref="B2:D2"/>
    <mergeCell ref="D66:D71"/>
    <mergeCell ref="D72:D77"/>
    <mergeCell ref="D78:D83"/>
    <mergeCell ref="B54:B59"/>
    <mergeCell ref="G5:H5"/>
    <mergeCell ref="B6:B11"/>
    <mergeCell ref="E6:E11"/>
    <mergeCell ref="F6:F11"/>
    <mergeCell ref="D6:D11"/>
    <mergeCell ref="B18:B23"/>
    <mergeCell ref="E18:E23"/>
    <mergeCell ref="F18:F23"/>
    <mergeCell ref="D18:D23"/>
    <mergeCell ref="B12:B17"/>
    <mergeCell ref="B30:B35"/>
    <mergeCell ref="E30:E35"/>
    <mergeCell ref="F30:F35"/>
    <mergeCell ref="B48:B53"/>
    <mergeCell ref="E48:E53"/>
    <mergeCell ref="F48:F53"/>
    <mergeCell ref="B24:B29"/>
    <mergeCell ref="E24:E29"/>
    <mergeCell ref="E54:E59"/>
    <mergeCell ref="F54:F59"/>
    <mergeCell ref="E12:E17"/>
    <mergeCell ref="F12:F17"/>
    <mergeCell ref="D12:D17"/>
    <mergeCell ref="D30:D35"/>
    <mergeCell ref="B42:B47"/>
    <mergeCell ref="B36:B41"/>
    <mergeCell ref="B60:B65"/>
    <mergeCell ref="B96:B101"/>
    <mergeCell ref="E96:E101"/>
    <mergeCell ref="F96:F101"/>
    <mergeCell ref="I96:I101"/>
    <mergeCell ref="J96:J101"/>
    <mergeCell ref="K96:K101"/>
    <mergeCell ref="O96:O101"/>
    <mergeCell ref="K84:K89"/>
    <mergeCell ref="O84:O89"/>
    <mergeCell ref="B90:B95"/>
    <mergeCell ref="E90:E95"/>
    <mergeCell ref="F90:F95"/>
    <mergeCell ref="I90:I95"/>
    <mergeCell ref="J90:J95"/>
    <mergeCell ref="K90:K95"/>
    <mergeCell ref="B84:B89"/>
    <mergeCell ref="F84:F89"/>
    <mergeCell ref="I84:I89"/>
    <mergeCell ref="J84:J89"/>
    <mergeCell ref="D84:D89"/>
    <mergeCell ref="D90:D95"/>
    <mergeCell ref="D96:D101"/>
    <mergeCell ref="E84:E89"/>
    <mergeCell ref="L90:L95"/>
    <mergeCell ref="L84:L89"/>
    <mergeCell ref="M84:M89"/>
    <mergeCell ref="M90:M95"/>
    <mergeCell ref="L96:L101"/>
    <mergeCell ref="M96:M101"/>
    <mergeCell ref="B78:B83"/>
    <mergeCell ref="E78:E83"/>
    <mergeCell ref="F78:F83"/>
    <mergeCell ref="I78:I83"/>
    <mergeCell ref="J78:J83"/>
    <mergeCell ref="K78:K83"/>
    <mergeCell ref="O78:O83"/>
    <mergeCell ref="Q78:Q83"/>
    <mergeCell ref="B72:B77"/>
    <mergeCell ref="E72:E77"/>
    <mergeCell ref="F72:F77"/>
    <mergeCell ref="I72:I77"/>
    <mergeCell ref="J72:J77"/>
    <mergeCell ref="K72:K77"/>
    <mergeCell ref="O72:O77"/>
    <mergeCell ref="K60:K65"/>
    <mergeCell ref="M18:M23"/>
    <mergeCell ref="B66:B71"/>
    <mergeCell ref="E66:E71"/>
    <mergeCell ref="D24:D29"/>
    <mergeCell ref="Q24:Q29"/>
    <mergeCell ref="K54:K59"/>
    <mergeCell ref="O54:O59"/>
    <mergeCell ref="Q54:Q59"/>
    <mergeCell ref="D54:D59"/>
    <mergeCell ref="Q36:Q41"/>
    <mergeCell ref="E42:E47"/>
    <mergeCell ref="F42:F47"/>
    <mergeCell ref="I42:I47"/>
    <mergeCell ref="J42:J47"/>
    <mergeCell ref="K42:K47"/>
    <mergeCell ref="E36:E41"/>
    <mergeCell ref="Q6:Q11"/>
    <mergeCell ref="M42:M47"/>
    <mergeCell ref="N42:N47"/>
    <mergeCell ref="M48:M53"/>
    <mergeCell ref="N48:N53"/>
    <mergeCell ref="M54:M59"/>
    <mergeCell ref="N54:N59"/>
    <mergeCell ref="N18:N23"/>
    <mergeCell ref="M24:M29"/>
    <mergeCell ref="N24:N29"/>
    <mergeCell ref="M30:M35"/>
    <mergeCell ref="N30:N35"/>
    <mergeCell ref="M36:M41"/>
    <mergeCell ref="N36:N41"/>
    <mergeCell ref="Q12:Q17"/>
    <mergeCell ref="F60:F65"/>
    <mergeCell ref="I60:I65"/>
    <mergeCell ref="I30:I35"/>
    <mergeCell ref="Q60:Q65"/>
    <mergeCell ref="Q48:Q53"/>
    <mergeCell ref="O42:O47"/>
    <mergeCell ref="Q42:Q47"/>
    <mergeCell ref="Q30:Q35"/>
    <mergeCell ref="Q18:Q23"/>
    <mergeCell ref="F36:F41"/>
    <mergeCell ref="I36:I41"/>
    <mergeCell ref="J36:J41"/>
    <mergeCell ref="K36:K41"/>
    <mergeCell ref="O36:O41"/>
    <mergeCell ref="I54:I59"/>
    <mergeCell ref="J54:J59"/>
    <mergeCell ref="I48:I53"/>
    <mergeCell ref="O6:O11"/>
    <mergeCell ref="O18:O23"/>
    <mergeCell ref="O30:O35"/>
    <mergeCell ref="O48:O53"/>
    <mergeCell ref="M6:M11"/>
    <mergeCell ref="N6:N11"/>
    <mergeCell ref="M12:M17"/>
    <mergeCell ref="N12:N17"/>
    <mergeCell ref="O24:O29"/>
    <mergeCell ref="P72:P77"/>
    <mergeCell ref="M78:M83"/>
    <mergeCell ref="P78:P83"/>
    <mergeCell ref="N72:N77"/>
    <mergeCell ref="O12:O17"/>
    <mergeCell ref="F66:F71"/>
    <mergeCell ref="I66:I71"/>
    <mergeCell ref="C30:C35"/>
    <mergeCell ref="J30:J35"/>
    <mergeCell ref="C36:C41"/>
    <mergeCell ref="D36:D41"/>
    <mergeCell ref="D42:D47"/>
    <mergeCell ref="I24:I29"/>
    <mergeCell ref="P42:P47"/>
    <mergeCell ref="P48:P53"/>
    <mergeCell ref="P54:P59"/>
    <mergeCell ref="L36:L41"/>
    <mergeCell ref="P36:P41"/>
    <mergeCell ref="K30:K35"/>
    <mergeCell ref="L30:L35"/>
    <mergeCell ref="F24:F29"/>
    <mergeCell ref="E60:E65"/>
    <mergeCell ref="M72:M77"/>
    <mergeCell ref="B108:B113"/>
    <mergeCell ref="E108:E113"/>
    <mergeCell ref="F108:F113"/>
    <mergeCell ref="I108:I113"/>
    <mergeCell ref="J108:J113"/>
    <mergeCell ref="K108:K113"/>
    <mergeCell ref="D108:D113"/>
    <mergeCell ref="D114:D119"/>
    <mergeCell ref="C114:C119"/>
    <mergeCell ref="B120:B125"/>
    <mergeCell ref="E120:E125"/>
    <mergeCell ref="F120:F125"/>
    <mergeCell ref="I120:I125"/>
    <mergeCell ref="D120:D125"/>
    <mergeCell ref="J120:J125"/>
    <mergeCell ref="K120:K125"/>
    <mergeCell ref="B4:K4"/>
    <mergeCell ref="I6:I11"/>
    <mergeCell ref="J6:J11"/>
    <mergeCell ref="I18:I23"/>
    <mergeCell ref="J18:J23"/>
    <mergeCell ref="K6:K11"/>
    <mergeCell ref="K18:K23"/>
    <mergeCell ref="K12:K17"/>
    <mergeCell ref="I12:I17"/>
    <mergeCell ref="J12:J17"/>
    <mergeCell ref="J24:J29"/>
    <mergeCell ref="B102:B107"/>
    <mergeCell ref="E102:E107"/>
    <mergeCell ref="F102:F107"/>
    <mergeCell ref="I102:I107"/>
    <mergeCell ref="J102:J107"/>
    <mergeCell ref="N120:N125"/>
    <mergeCell ref="K114:K119"/>
    <mergeCell ref="O114:O119"/>
    <mergeCell ref="Q114:Q119"/>
    <mergeCell ref="M114:M119"/>
    <mergeCell ref="N114:N119"/>
    <mergeCell ref="P114:P119"/>
    <mergeCell ref="P120:P125"/>
    <mergeCell ref="O120:O125"/>
    <mergeCell ref="L120:L125"/>
    <mergeCell ref="O108:O113"/>
    <mergeCell ref="Q108:Q113"/>
    <mergeCell ref="M108:M113"/>
    <mergeCell ref="N108:N113"/>
    <mergeCell ref="J114:J119"/>
    <mergeCell ref="L114:L119"/>
    <mergeCell ref="L108:L113"/>
    <mergeCell ref="P108:P113"/>
    <mergeCell ref="B144:B149"/>
    <mergeCell ref="E144:E149"/>
    <mergeCell ref="F144:F149"/>
    <mergeCell ref="I144:I149"/>
    <mergeCell ref="B138:B143"/>
    <mergeCell ref="E138:E143"/>
    <mergeCell ref="F138:F143"/>
    <mergeCell ref="I138:I143"/>
    <mergeCell ref="D138:D143"/>
    <mergeCell ref="D144:D149"/>
    <mergeCell ref="Q132:Q137"/>
    <mergeCell ref="M132:M137"/>
    <mergeCell ref="N132:N137"/>
    <mergeCell ref="K126:K131"/>
    <mergeCell ref="O126:O131"/>
    <mergeCell ref="Q126:Q131"/>
    <mergeCell ref="M126:M131"/>
    <mergeCell ref="N126:N131"/>
    <mergeCell ref="J126:J131"/>
    <mergeCell ref="P126:P131"/>
    <mergeCell ref="P132:P137"/>
    <mergeCell ref="L132:L137"/>
    <mergeCell ref="J132:J137"/>
    <mergeCell ref="K132:K137"/>
    <mergeCell ref="O132:O137"/>
    <mergeCell ref="L126:L131"/>
    <mergeCell ref="B132:B137"/>
    <mergeCell ref="E132:E137"/>
    <mergeCell ref="F132:F137"/>
    <mergeCell ref="I132:I137"/>
    <mergeCell ref="B126:B131"/>
    <mergeCell ref="E126:E131"/>
    <mergeCell ref="F150:F155"/>
    <mergeCell ref="I150:I155"/>
    <mergeCell ref="D150:D155"/>
    <mergeCell ref="D156:D161"/>
    <mergeCell ref="Q144:Q149"/>
    <mergeCell ref="M144:M149"/>
    <mergeCell ref="N144:N149"/>
    <mergeCell ref="K138:K143"/>
    <mergeCell ref="O138:O143"/>
    <mergeCell ref="Q138:Q143"/>
    <mergeCell ref="M138:M143"/>
    <mergeCell ref="N138:N143"/>
    <mergeCell ref="J138:J143"/>
    <mergeCell ref="P138:P143"/>
    <mergeCell ref="P144:P149"/>
    <mergeCell ref="L138:L143"/>
    <mergeCell ref="L144:L149"/>
    <mergeCell ref="J144:J149"/>
    <mergeCell ref="K144:K149"/>
    <mergeCell ref="O144:O149"/>
    <mergeCell ref="B168:B173"/>
    <mergeCell ref="E168:E173"/>
    <mergeCell ref="F168:F173"/>
    <mergeCell ref="I168:I173"/>
    <mergeCell ref="B162:B167"/>
    <mergeCell ref="E162:E167"/>
    <mergeCell ref="F162:F167"/>
    <mergeCell ref="I162:I167"/>
    <mergeCell ref="D162:D167"/>
    <mergeCell ref="D168:D173"/>
    <mergeCell ref="Q156:Q161"/>
    <mergeCell ref="M156:M161"/>
    <mergeCell ref="N156:N161"/>
    <mergeCell ref="K150:K155"/>
    <mergeCell ref="O150:O155"/>
    <mergeCell ref="Q150:Q155"/>
    <mergeCell ref="M150:M155"/>
    <mergeCell ref="N150:N155"/>
    <mergeCell ref="J150:J155"/>
    <mergeCell ref="P150:P155"/>
    <mergeCell ref="P156:P161"/>
    <mergeCell ref="L150:L155"/>
    <mergeCell ref="L156:L161"/>
    <mergeCell ref="J156:J161"/>
    <mergeCell ref="K156:K161"/>
    <mergeCell ref="O156:O161"/>
    <mergeCell ref="B156:B161"/>
    <mergeCell ref="E156:E161"/>
    <mergeCell ref="F156:F161"/>
    <mergeCell ref="I156:I161"/>
    <mergeCell ref="B150:B155"/>
    <mergeCell ref="E150:E155"/>
    <mergeCell ref="D174:D179"/>
    <mergeCell ref="D180:D185"/>
    <mergeCell ref="C174:C179"/>
    <mergeCell ref="C180:C185"/>
    <mergeCell ref="Q168:Q173"/>
    <mergeCell ref="M168:M173"/>
    <mergeCell ref="N168:N173"/>
    <mergeCell ref="K162:K167"/>
    <mergeCell ref="O162:O167"/>
    <mergeCell ref="Q162:Q167"/>
    <mergeCell ref="M162:M167"/>
    <mergeCell ref="N162:N167"/>
    <mergeCell ref="J162:J167"/>
    <mergeCell ref="P162:P167"/>
    <mergeCell ref="P168:P173"/>
    <mergeCell ref="L162:L167"/>
    <mergeCell ref="L168:L173"/>
    <mergeCell ref="J168:J173"/>
    <mergeCell ref="K168:K173"/>
    <mergeCell ref="O168:O173"/>
    <mergeCell ref="Q180:Q185"/>
    <mergeCell ref="M180:M185"/>
    <mergeCell ref="N180:N185"/>
    <mergeCell ref="K174:K179"/>
    <mergeCell ref="O174:O179"/>
    <mergeCell ref="Q174:Q179"/>
    <mergeCell ref="M174:M179"/>
    <mergeCell ref="N174:N179"/>
    <mergeCell ref="P174:P179"/>
    <mergeCell ref="P180:P185"/>
    <mergeCell ref="L174:L179"/>
    <mergeCell ref="L180:L185"/>
    <mergeCell ref="K180:K185"/>
    <mergeCell ref="O180:O185"/>
    <mergeCell ref="O90:O95"/>
    <mergeCell ref="Q90:Q95"/>
    <mergeCell ref="Q84:Q89"/>
    <mergeCell ref="Q72:Q77"/>
    <mergeCell ref="P12:P17"/>
    <mergeCell ref="P18:P23"/>
    <mergeCell ref="P24:P29"/>
    <mergeCell ref="P30:P35"/>
    <mergeCell ref="K24:K29"/>
    <mergeCell ref="N78:N83"/>
    <mergeCell ref="N84:N89"/>
    <mergeCell ref="N90:N95"/>
    <mergeCell ref="M60:M65"/>
    <mergeCell ref="Q102:Q107"/>
    <mergeCell ref="M102:M107"/>
    <mergeCell ref="N102:N107"/>
    <mergeCell ref="Q96:Q101"/>
    <mergeCell ref="L78:L83"/>
    <mergeCell ref="L72:L77"/>
    <mergeCell ref="O60:O65"/>
    <mergeCell ref="O66:O71"/>
    <mergeCell ref="K102:K107"/>
    <mergeCell ref="N96:N101"/>
    <mergeCell ref="Q66:Q71"/>
    <mergeCell ref="O102:O107"/>
    <mergeCell ref="P84:P89"/>
    <mergeCell ref="P90:P95"/>
    <mergeCell ref="P96:P101"/>
    <mergeCell ref="L102:L107"/>
    <mergeCell ref="P102:P107"/>
    <mergeCell ref="I2:J2"/>
    <mergeCell ref="O2:Q2"/>
    <mergeCell ref="L4:Q4"/>
    <mergeCell ref="P6:P11"/>
    <mergeCell ref="L6:L11"/>
    <mergeCell ref="L12:L17"/>
    <mergeCell ref="L18:L23"/>
    <mergeCell ref="L24:L29"/>
    <mergeCell ref="B186:B191"/>
    <mergeCell ref="D186:D191"/>
    <mergeCell ref="E186:E191"/>
    <mergeCell ref="F186:F191"/>
    <mergeCell ref="I186:I191"/>
    <mergeCell ref="J186:J191"/>
    <mergeCell ref="K186:K191"/>
    <mergeCell ref="L186:L191"/>
    <mergeCell ref="M186:M191"/>
    <mergeCell ref="N186:N191"/>
    <mergeCell ref="O186:O191"/>
    <mergeCell ref="P186:P191"/>
    <mergeCell ref="Q186:Q191"/>
    <mergeCell ref="C60:C65"/>
    <mergeCell ref="C66:C71"/>
    <mergeCell ref="C72:C77"/>
    <mergeCell ref="C78:C83"/>
    <mergeCell ref="C84:C89"/>
    <mergeCell ref="C90:C95"/>
    <mergeCell ref="C96:C101"/>
    <mergeCell ref="C102:C107"/>
    <mergeCell ref="C108:C113"/>
    <mergeCell ref="J174:J179"/>
    <mergeCell ref="J180:J185"/>
    <mergeCell ref="B180:B185"/>
    <mergeCell ref="E180:E185"/>
    <mergeCell ref="F180:F185"/>
    <mergeCell ref="I180:I185"/>
    <mergeCell ref="B174:B179"/>
    <mergeCell ref="E174:E179"/>
    <mergeCell ref="F174:F179"/>
    <mergeCell ref="I174:I179"/>
    <mergeCell ref="M192:M197"/>
    <mergeCell ref="N192:N197"/>
    <mergeCell ref="O192:O197"/>
    <mergeCell ref="P192:P197"/>
    <mergeCell ref="Q192:Q197"/>
    <mergeCell ref="B198:B203"/>
    <mergeCell ref="D198:D203"/>
    <mergeCell ref="E198:E203"/>
    <mergeCell ref="F198:F203"/>
    <mergeCell ref="I198:I203"/>
    <mergeCell ref="J198:J203"/>
    <mergeCell ref="K198:K203"/>
    <mergeCell ref="L198:L203"/>
    <mergeCell ref="M198:M203"/>
    <mergeCell ref="N198:N203"/>
    <mergeCell ref="O198:O203"/>
    <mergeCell ref="P198:P203"/>
    <mergeCell ref="Q198:Q203"/>
    <mergeCell ref="B192:B197"/>
    <mergeCell ref="D192:D197"/>
    <mergeCell ref="E192:E197"/>
    <mergeCell ref="F192:F197"/>
    <mergeCell ref="I192:I197"/>
    <mergeCell ref="J192:J197"/>
    <mergeCell ref="K192:K197"/>
    <mergeCell ref="L192:L197"/>
    <mergeCell ref="M204:M209"/>
    <mergeCell ref="N204:N209"/>
    <mergeCell ref="O204:O209"/>
    <mergeCell ref="P204:P209"/>
    <mergeCell ref="Q204:Q209"/>
    <mergeCell ref="B210:B215"/>
    <mergeCell ref="D210:D215"/>
    <mergeCell ref="E210:E215"/>
    <mergeCell ref="F210:F215"/>
    <mergeCell ref="I210:I215"/>
    <mergeCell ref="J210:J215"/>
    <mergeCell ref="K210:K215"/>
    <mergeCell ref="L210:L215"/>
    <mergeCell ref="M210:M215"/>
    <mergeCell ref="N210:N215"/>
    <mergeCell ref="O210:O215"/>
    <mergeCell ref="P210:P215"/>
    <mergeCell ref="Q210:Q215"/>
    <mergeCell ref="B204:B209"/>
    <mergeCell ref="D204:D209"/>
    <mergeCell ref="E204:E209"/>
    <mergeCell ref="F204:F209"/>
    <mergeCell ref="I204:I209"/>
    <mergeCell ref="J204:J209"/>
    <mergeCell ref="K204:K209"/>
    <mergeCell ref="L204:L209"/>
    <mergeCell ref="Q216:Q221"/>
    <mergeCell ref="B222:B227"/>
    <mergeCell ref="D222:D227"/>
    <mergeCell ref="E222:E227"/>
    <mergeCell ref="F222:F227"/>
    <mergeCell ref="I222:I227"/>
    <mergeCell ref="J222:J227"/>
    <mergeCell ref="K222:K227"/>
    <mergeCell ref="L222:L227"/>
    <mergeCell ref="M222:M227"/>
    <mergeCell ref="N222:N227"/>
    <mergeCell ref="O222:O227"/>
    <mergeCell ref="P222:P227"/>
    <mergeCell ref="Q222:Q227"/>
    <mergeCell ref="B216:B221"/>
    <mergeCell ref="D216:D221"/>
    <mergeCell ref="E216:E221"/>
    <mergeCell ref="F216:F221"/>
    <mergeCell ref="I216:I221"/>
    <mergeCell ref="J216:J221"/>
    <mergeCell ref="K216:K221"/>
    <mergeCell ref="L216:L221"/>
    <mergeCell ref="B234:B239"/>
    <mergeCell ref="D234:D239"/>
    <mergeCell ref="E234:E239"/>
    <mergeCell ref="F234:F239"/>
    <mergeCell ref="I234:I239"/>
    <mergeCell ref="J234:J239"/>
    <mergeCell ref="K234:K239"/>
    <mergeCell ref="L234:L239"/>
    <mergeCell ref="M234:M239"/>
    <mergeCell ref="N234:N239"/>
    <mergeCell ref="O234:O239"/>
    <mergeCell ref="P234:P239"/>
    <mergeCell ref="Q234:Q239"/>
    <mergeCell ref="B228:B233"/>
    <mergeCell ref="D228:D233"/>
    <mergeCell ref="E228:E233"/>
    <mergeCell ref="F228:F233"/>
    <mergeCell ref="I228:I233"/>
    <mergeCell ref="J228:J233"/>
    <mergeCell ref="K228:K233"/>
    <mergeCell ref="L228:L233"/>
    <mergeCell ref="M240:M245"/>
    <mergeCell ref="N240:N245"/>
    <mergeCell ref="O240:O245"/>
    <mergeCell ref="P240:P245"/>
    <mergeCell ref="Q240:Q245"/>
    <mergeCell ref="B246:B251"/>
    <mergeCell ref="D246:D251"/>
    <mergeCell ref="E246:E251"/>
    <mergeCell ref="F246:F251"/>
    <mergeCell ref="I246:I251"/>
    <mergeCell ref="J246:J251"/>
    <mergeCell ref="K246:K251"/>
    <mergeCell ref="L246:L251"/>
    <mergeCell ref="M246:M251"/>
    <mergeCell ref="N246:N251"/>
    <mergeCell ref="O246:O251"/>
    <mergeCell ref="P246:P251"/>
    <mergeCell ref="Q246:Q251"/>
    <mergeCell ref="C240:C245"/>
    <mergeCell ref="C246:C251"/>
    <mergeCell ref="B240:B245"/>
    <mergeCell ref="D240:D245"/>
    <mergeCell ref="E240:E245"/>
    <mergeCell ref="F240:F245"/>
    <mergeCell ref="I240:I245"/>
    <mergeCell ref="J240:J245"/>
    <mergeCell ref="K240:K245"/>
    <mergeCell ref="L240:L245"/>
    <mergeCell ref="M252:M257"/>
    <mergeCell ref="N252:N257"/>
    <mergeCell ref="O252:O257"/>
    <mergeCell ref="P252:P257"/>
    <mergeCell ref="Q252:Q257"/>
    <mergeCell ref="B258:B263"/>
    <mergeCell ref="D258:D263"/>
    <mergeCell ref="E258:E263"/>
    <mergeCell ref="F258:F263"/>
    <mergeCell ref="I258:I263"/>
    <mergeCell ref="J258:J263"/>
    <mergeCell ref="K258:K263"/>
    <mergeCell ref="L258:L263"/>
    <mergeCell ref="M258:M263"/>
    <mergeCell ref="N258:N263"/>
    <mergeCell ref="O258:O263"/>
    <mergeCell ref="P258:P263"/>
    <mergeCell ref="Q258:Q263"/>
    <mergeCell ref="C252:C257"/>
    <mergeCell ref="C258:C263"/>
    <mergeCell ref="B252:B257"/>
    <mergeCell ref="D252:D257"/>
    <mergeCell ref="E252:E257"/>
    <mergeCell ref="F252:F257"/>
    <mergeCell ref="I252:I257"/>
    <mergeCell ref="J252:J257"/>
    <mergeCell ref="K252:K257"/>
    <mergeCell ref="L252:L257"/>
    <mergeCell ref="M264:M269"/>
    <mergeCell ref="N264:N269"/>
    <mergeCell ref="O264:O269"/>
    <mergeCell ref="P264:P269"/>
    <mergeCell ref="Q264:Q269"/>
    <mergeCell ref="B270:B275"/>
    <mergeCell ref="D270:D275"/>
    <mergeCell ref="E270:E275"/>
    <mergeCell ref="F270:F275"/>
    <mergeCell ref="I270:I275"/>
    <mergeCell ref="J270:J275"/>
    <mergeCell ref="K270:K275"/>
    <mergeCell ref="L270:L275"/>
    <mergeCell ref="M270:M275"/>
    <mergeCell ref="N270:N275"/>
    <mergeCell ref="O270:O275"/>
    <mergeCell ref="P270:P275"/>
    <mergeCell ref="Q270:Q275"/>
    <mergeCell ref="C264:C269"/>
    <mergeCell ref="C270:C275"/>
    <mergeCell ref="B264:B269"/>
    <mergeCell ref="D264:D269"/>
    <mergeCell ref="E264:E269"/>
    <mergeCell ref="F264:F269"/>
    <mergeCell ref="I264:I269"/>
    <mergeCell ref="J264:J269"/>
    <mergeCell ref="K264:K269"/>
    <mergeCell ref="L264:L269"/>
    <mergeCell ref="M276:M281"/>
    <mergeCell ref="N276:N281"/>
    <mergeCell ref="O276:O281"/>
    <mergeCell ref="P276:P281"/>
    <mergeCell ref="Q276:Q281"/>
    <mergeCell ref="B282:B287"/>
    <mergeCell ref="D282:D287"/>
    <mergeCell ref="E282:E287"/>
    <mergeCell ref="F282:F287"/>
    <mergeCell ref="I282:I287"/>
    <mergeCell ref="J282:J287"/>
    <mergeCell ref="K282:K287"/>
    <mergeCell ref="L282:L287"/>
    <mergeCell ref="M282:M287"/>
    <mergeCell ref="N282:N287"/>
    <mergeCell ref="O282:O287"/>
    <mergeCell ref="P282:P287"/>
    <mergeCell ref="Q282:Q287"/>
    <mergeCell ref="C276:C281"/>
    <mergeCell ref="C282:C287"/>
    <mergeCell ref="B276:B281"/>
    <mergeCell ref="D276:D281"/>
    <mergeCell ref="E276:E281"/>
    <mergeCell ref="F276:F281"/>
    <mergeCell ref="I276:I281"/>
    <mergeCell ref="J276:J281"/>
    <mergeCell ref="K276:K281"/>
    <mergeCell ref="L276:L281"/>
    <mergeCell ref="M288:M293"/>
    <mergeCell ref="N288:N293"/>
    <mergeCell ref="O288:O293"/>
    <mergeCell ref="P288:P293"/>
    <mergeCell ref="Q288:Q293"/>
    <mergeCell ref="B294:B299"/>
    <mergeCell ref="D294:D299"/>
    <mergeCell ref="E294:E299"/>
    <mergeCell ref="F294:F299"/>
    <mergeCell ref="I294:I299"/>
    <mergeCell ref="J294:J299"/>
    <mergeCell ref="K294:K299"/>
    <mergeCell ref="L294:L299"/>
    <mergeCell ref="M294:M299"/>
    <mergeCell ref="N294:N299"/>
    <mergeCell ref="O294:O299"/>
    <mergeCell ref="P294:P299"/>
    <mergeCell ref="Q294:Q299"/>
    <mergeCell ref="C288:C293"/>
    <mergeCell ref="C294:C299"/>
    <mergeCell ref="B288:B293"/>
    <mergeCell ref="D288:D293"/>
    <mergeCell ref="E288:E293"/>
    <mergeCell ref="F288:F293"/>
    <mergeCell ref="I288:I293"/>
    <mergeCell ref="J288:J293"/>
    <mergeCell ref="K288:K293"/>
    <mergeCell ref="L288:L293"/>
    <mergeCell ref="M300:M305"/>
    <mergeCell ref="N300:N305"/>
    <mergeCell ref="O300:O305"/>
    <mergeCell ref="P300:P305"/>
    <mergeCell ref="Q300:Q305"/>
    <mergeCell ref="B306:B311"/>
    <mergeCell ref="D306:D311"/>
    <mergeCell ref="E306:E311"/>
    <mergeCell ref="F306:F311"/>
    <mergeCell ref="I306:I311"/>
    <mergeCell ref="J306:J311"/>
    <mergeCell ref="K306:K311"/>
    <mergeCell ref="L306:L311"/>
    <mergeCell ref="M306:M311"/>
    <mergeCell ref="N306:N311"/>
    <mergeCell ref="O306:O311"/>
    <mergeCell ref="P306:P311"/>
    <mergeCell ref="Q306:Q311"/>
    <mergeCell ref="C300:C305"/>
    <mergeCell ref="C306:C311"/>
    <mergeCell ref="B300:B305"/>
    <mergeCell ref="D300:D305"/>
    <mergeCell ref="E300:E305"/>
    <mergeCell ref="F300:F305"/>
    <mergeCell ref="I300:I305"/>
    <mergeCell ref="J300:J305"/>
    <mergeCell ref="K300:K305"/>
    <mergeCell ref="L300:L305"/>
    <mergeCell ref="M312:M317"/>
    <mergeCell ref="N312:N317"/>
    <mergeCell ref="O312:O317"/>
    <mergeCell ref="P312:P317"/>
    <mergeCell ref="Q312:Q317"/>
    <mergeCell ref="B318:B323"/>
    <mergeCell ref="D318:D323"/>
    <mergeCell ref="E318:E323"/>
    <mergeCell ref="F318:F323"/>
    <mergeCell ref="I318:I323"/>
    <mergeCell ref="J318:J323"/>
    <mergeCell ref="K318:K323"/>
    <mergeCell ref="L318:L323"/>
    <mergeCell ref="M318:M323"/>
    <mergeCell ref="N318:N323"/>
    <mergeCell ref="O318:O323"/>
    <mergeCell ref="P318:P323"/>
    <mergeCell ref="Q318:Q323"/>
    <mergeCell ref="C312:C317"/>
    <mergeCell ref="C318:C323"/>
    <mergeCell ref="B312:B317"/>
    <mergeCell ref="D312:D317"/>
    <mergeCell ref="E312:E317"/>
    <mergeCell ref="F312:F317"/>
    <mergeCell ref="I312:I317"/>
    <mergeCell ref="J312:J317"/>
    <mergeCell ref="K312:K317"/>
    <mergeCell ref="L312:L317"/>
    <mergeCell ref="M324:M329"/>
    <mergeCell ref="N324:N329"/>
    <mergeCell ref="O324:O329"/>
    <mergeCell ref="P324:P329"/>
    <mergeCell ref="Q324:Q329"/>
    <mergeCell ref="B330:B335"/>
    <mergeCell ref="D330:D335"/>
    <mergeCell ref="E330:E335"/>
    <mergeCell ref="F330:F335"/>
    <mergeCell ref="I330:I335"/>
    <mergeCell ref="J330:J335"/>
    <mergeCell ref="K330:K335"/>
    <mergeCell ref="L330:L335"/>
    <mergeCell ref="M330:M335"/>
    <mergeCell ref="N330:N335"/>
    <mergeCell ref="O330:O335"/>
    <mergeCell ref="P330:P335"/>
    <mergeCell ref="Q330:Q335"/>
    <mergeCell ref="C324:C329"/>
    <mergeCell ref="C330:C335"/>
    <mergeCell ref="B324:B329"/>
    <mergeCell ref="D324:D329"/>
    <mergeCell ref="E324:E329"/>
    <mergeCell ref="F324:F329"/>
    <mergeCell ref="I324:I329"/>
    <mergeCell ref="J324:J329"/>
    <mergeCell ref="K324:K329"/>
    <mergeCell ref="L324:L329"/>
    <mergeCell ref="M336:M341"/>
    <mergeCell ref="N336:N341"/>
    <mergeCell ref="O336:O341"/>
    <mergeCell ref="P336:P341"/>
    <mergeCell ref="Q336:Q341"/>
    <mergeCell ref="B342:B347"/>
    <mergeCell ref="D342:D347"/>
    <mergeCell ref="E342:E347"/>
    <mergeCell ref="F342:F347"/>
    <mergeCell ref="I342:I347"/>
    <mergeCell ref="J342:J347"/>
    <mergeCell ref="K342:K347"/>
    <mergeCell ref="L342:L347"/>
    <mergeCell ref="M342:M347"/>
    <mergeCell ref="N342:N347"/>
    <mergeCell ref="O342:O347"/>
    <mergeCell ref="P342:P347"/>
    <mergeCell ref="Q342:Q347"/>
    <mergeCell ref="C336:C341"/>
    <mergeCell ref="C342:C347"/>
    <mergeCell ref="B336:B341"/>
    <mergeCell ref="D336:D341"/>
    <mergeCell ref="E336:E341"/>
    <mergeCell ref="F336:F341"/>
    <mergeCell ref="I336:I341"/>
    <mergeCell ref="J336:J341"/>
    <mergeCell ref="K336:K341"/>
    <mergeCell ref="L336:L341"/>
    <mergeCell ref="M348:M353"/>
    <mergeCell ref="N348:N353"/>
    <mergeCell ref="O348:O353"/>
    <mergeCell ref="P348:P353"/>
    <mergeCell ref="Q348:Q353"/>
    <mergeCell ref="B354:B359"/>
    <mergeCell ref="D354:D359"/>
    <mergeCell ref="E354:E359"/>
    <mergeCell ref="F354:F359"/>
    <mergeCell ref="I354:I359"/>
    <mergeCell ref="J354:J359"/>
    <mergeCell ref="K354:K359"/>
    <mergeCell ref="L354:L359"/>
    <mergeCell ref="M354:M359"/>
    <mergeCell ref="N354:N359"/>
    <mergeCell ref="O354:O359"/>
    <mergeCell ref="P354:P359"/>
    <mergeCell ref="Q354:Q359"/>
    <mergeCell ref="C348:C353"/>
    <mergeCell ref="C354:C359"/>
    <mergeCell ref="B348:B353"/>
    <mergeCell ref="D348:D353"/>
    <mergeCell ref="E348:E353"/>
    <mergeCell ref="F348:F353"/>
    <mergeCell ref="I348:I353"/>
    <mergeCell ref="J348:J353"/>
    <mergeCell ref="K348:K353"/>
    <mergeCell ref="L348:L353"/>
    <mergeCell ref="M360:M365"/>
    <mergeCell ref="N360:N365"/>
    <mergeCell ref="O360:O365"/>
    <mergeCell ref="P360:P365"/>
    <mergeCell ref="Q360:Q365"/>
    <mergeCell ref="B366:B371"/>
    <mergeCell ref="D366:D371"/>
    <mergeCell ref="E366:E371"/>
    <mergeCell ref="F366:F371"/>
    <mergeCell ref="I366:I371"/>
    <mergeCell ref="J366:J371"/>
    <mergeCell ref="K366:K371"/>
    <mergeCell ref="L366:L371"/>
    <mergeCell ref="M366:M371"/>
    <mergeCell ref="N366:N371"/>
    <mergeCell ref="O366:O371"/>
    <mergeCell ref="P366:P371"/>
    <mergeCell ref="Q366:Q371"/>
    <mergeCell ref="C360:C365"/>
    <mergeCell ref="C366:C371"/>
    <mergeCell ref="B360:B365"/>
    <mergeCell ref="D360:D365"/>
    <mergeCell ref="E360:E365"/>
    <mergeCell ref="F360:F365"/>
    <mergeCell ref="I360:I365"/>
    <mergeCell ref="J360:J365"/>
    <mergeCell ref="K360:K365"/>
    <mergeCell ref="L360:L365"/>
    <mergeCell ref="M372:M377"/>
    <mergeCell ref="N372:N377"/>
    <mergeCell ref="O372:O377"/>
    <mergeCell ref="P372:P377"/>
    <mergeCell ref="Q372:Q377"/>
    <mergeCell ref="B378:B383"/>
    <mergeCell ref="D378:D383"/>
    <mergeCell ref="E378:E383"/>
    <mergeCell ref="F378:F383"/>
    <mergeCell ref="I378:I383"/>
    <mergeCell ref="J378:J383"/>
    <mergeCell ref="K378:K383"/>
    <mergeCell ref="L378:L383"/>
    <mergeCell ref="M378:M383"/>
    <mergeCell ref="N378:N383"/>
    <mergeCell ref="O378:O383"/>
    <mergeCell ref="P378:P383"/>
    <mergeCell ref="Q378:Q383"/>
    <mergeCell ref="C372:C377"/>
    <mergeCell ref="C378:C383"/>
    <mergeCell ref="B372:B377"/>
    <mergeCell ref="D372:D377"/>
    <mergeCell ref="E372:E377"/>
    <mergeCell ref="F372:F377"/>
    <mergeCell ref="I372:I377"/>
    <mergeCell ref="J372:J377"/>
    <mergeCell ref="K372:K377"/>
    <mergeCell ref="L372:L377"/>
    <mergeCell ref="M384:M389"/>
    <mergeCell ref="N384:N389"/>
    <mergeCell ref="O384:O389"/>
    <mergeCell ref="P384:P389"/>
    <mergeCell ref="Q384:Q389"/>
    <mergeCell ref="B390:B395"/>
    <mergeCell ref="D390:D395"/>
    <mergeCell ref="E390:E395"/>
    <mergeCell ref="F390:F395"/>
    <mergeCell ref="I390:I395"/>
    <mergeCell ref="J390:J395"/>
    <mergeCell ref="K390:K395"/>
    <mergeCell ref="L390:L395"/>
    <mergeCell ref="M390:M395"/>
    <mergeCell ref="N390:N395"/>
    <mergeCell ref="O390:O395"/>
    <mergeCell ref="P390:P395"/>
    <mergeCell ref="Q390:Q395"/>
    <mergeCell ref="C384:C389"/>
    <mergeCell ref="C390:C395"/>
    <mergeCell ref="B384:B389"/>
    <mergeCell ref="D384:D389"/>
    <mergeCell ref="E384:E389"/>
    <mergeCell ref="F384:F389"/>
    <mergeCell ref="I384:I389"/>
    <mergeCell ref="J384:J389"/>
    <mergeCell ref="K384:K389"/>
    <mergeCell ref="L384:L389"/>
    <mergeCell ref="M396:M401"/>
    <mergeCell ref="N396:N401"/>
    <mergeCell ref="O396:O401"/>
    <mergeCell ref="P396:P401"/>
    <mergeCell ref="Q396:Q401"/>
    <mergeCell ref="B402:B407"/>
    <mergeCell ref="D402:D407"/>
    <mergeCell ref="E402:E407"/>
    <mergeCell ref="F402:F407"/>
    <mergeCell ref="I402:I407"/>
    <mergeCell ref="J402:J407"/>
    <mergeCell ref="K402:K407"/>
    <mergeCell ref="L402:L407"/>
    <mergeCell ref="M402:M407"/>
    <mergeCell ref="N402:N407"/>
    <mergeCell ref="O402:O407"/>
    <mergeCell ref="P402:P407"/>
    <mergeCell ref="Q402:Q407"/>
    <mergeCell ref="C396:C401"/>
    <mergeCell ref="C402:C407"/>
    <mergeCell ref="B396:B401"/>
    <mergeCell ref="D396:D401"/>
    <mergeCell ref="E396:E401"/>
    <mergeCell ref="F396:F401"/>
    <mergeCell ref="I396:I401"/>
    <mergeCell ref="J396:J401"/>
    <mergeCell ref="K396:K401"/>
    <mergeCell ref="L396:L401"/>
    <mergeCell ref="M408:M413"/>
    <mergeCell ref="N408:N413"/>
    <mergeCell ref="O408:O413"/>
    <mergeCell ref="P408:P413"/>
    <mergeCell ref="Q408:Q413"/>
    <mergeCell ref="B414:B419"/>
    <mergeCell ref="D414:D419"/>
    <mergeCell ref="E414:E419"/>
    <mergeCell ref="F414:F419"/>
    <mergeCell ref="I414:I419"/>
    <mergeCell ref="J414:J419"/>
    <mergeCell ref="K414:K419"/>
    <mergeCell ref="L414:L419"/>
    <mergeCell ref="M414:M419"/>
    <mergeCell ref="N414:N419"/>
    <mergeCell ref="O414:O419"/>
    <mergeCell ref="P414:P419"/>
    <mergeCell ref="Q414:Q419"/>
    <mergeCell ref="C408:C413"/>
    <mergeCell ref="C414:C419"/>
    <mergeCell ref="B408:B413"/>
    <mergeCell ref="D408:D413"/>
    <mergeCell ref="E408:E413"/>
    <mergeCell ref="F408:F413"/>
    <mergeCell ref="I408:I413"/>
    <mergeCell ref="J408:J413"/>
    <mergeCell ref="K408:K413"/>
    <mergeCell ref="L408:L413"/>
    <mergeCell ref="M420:M425"/>
    <mergeCell ref="N420:N425"/>
    <mergeCell ref="O420:O425"/>
    <mergeCell ref="P420:P425"/>
    <mergeCell ref="Q420:Q425"/>
    <mergeCell ref="B426:B431"/>
    <mergeCell ref="D426:D431"/>
    <mergeCell ref="E426:E431"/>
    <mergeCell ref="F426:F431"/>
    <mergeCell ref="I426:I431"/>
    <mergeCell ref="J426:J431"/>
    <mergeCell ref="K426:K431"/>
    <mergeCell ref="L426:L431"/>
    <mergeCell ref="M426:M431"/>
    <mergeCell ref="N426:N431"/>
    <mergeCell ref="O426:O431"/>
    <mergeCell ref="P426:P431"/>
    <mergeCell ref="Q426:Q431"/>
    <mergeCell ref="C420:C425"/>
    <mergeCell ref="C426:C431"/>
    <mergeCell ref="B420:B425"/>
    <mergeCell ref="D420:D425"/>
    <mergeCell ref="E420:E425"/>
    <mergeCell ref="F420:F425"/>
    <mergeCell ref="I420:I425"/>
    <mergeCell ref="J420:J425"/>
    <mergeCell ref="K420:K425"/>
    <mergeCell ref="L420:L425"/>
    <mergeCell ref="M432:M437"/>
    <mergeCell ref="N432:N437"/>
    <mergeCell ref="O432:O437"/>
    <mergeCell ref="P432:P437"/>
    <mergeCell ref="Q432:Q437"/>
    <mergeCell ref="B438:B443"/>
    <mergeCell ref="D438:D443"/>
    <mergeCell ref="E438:E443"/>
    <mergeCell ref="F438:F443"/>
    <mergeCell ref="I438:I443"/>
    <mergeCell ref="J438:J443"/>
    <mergeCell ref="K438:K443"/>
    <mergeCell ref="L438:L443"/>
    <mergeCell ref="M438:M443"/>
    <mergeCell ref="N438:N443"/>
    <mergeCell ref="O438:O443"/>
    <mergeCell ref="P438:P443"/>
    <mergeCell ref="Q438:Q443"/>
    <mergeCell ref="C432:C437"/>
    <mergeCell ref="C438:C443"/>
    <mergeCell ref="B432:B437"/>
    <mergeCell ref="D432:D437"/>
    <mergeCell ref="E432:E437"/>
    <mergeCell ref="F432:F437"/>
    <mergeCell ref="I432:I437"/>
    <mergeCell ref="J432:J437"/>
    <mergeCell ref="K432:K437"/>
    <mergeCell ref="L432:L437"/>
    <mergeCell ref="M462:M467"/>
    <mergeCell ref="N462:N467"/>
    <mergeCell ref="O462:O467"/>
    <mergeCell ref="P462:P467"/>
    <mergeCell ref="Q462:Q467"/>
    <mergeCell ref="B456:B461"/>
    <mergeCell ref="D456:D461"/>
    <mergeCell ref="E456:E461"/>
    <mergeCell ref="F456:F461"/>
    <mergeCell ref="I456:I461"/>
    <mergeCell ref="J456:J461"/>
    <mergeCell ref="K456:K461"/>
    <mergeCell ref="L456:L461"/>
    <mergeCell ref="M468:M473"/>
    <mergeCell ref="N468:N473"/>
    <mergeCell ref="O468:O473"/>
    <mergeCell ref="P468:P473"/>
    <mergeCell ref="Q468:Q473"/>
    <mergeCell ref="B474:B479"/>
    <mergeCell ref="D474:D479"/>
    <mergeCell ref="E474:E479"/>
    <mergeCell ref="F474:F479"/>
    <mergeCell ref="I474:I479"/>
    <mergeCell ref="J474:J479"/>
    <mergeCell ref="K474:K479"/>
    <mergeCell ref="L474:L479"/>
    <mergeCell ref="M474:M479"/>
    <mergeCell ref="N474:N479"/>
    <mergeCell ref="O474:O479"/>
    <mergeCell ref="P474:P479"/>
    <mergeCell ref="Q474:Q479"/>
    <mergeCell ref="B468:B473"/>
    <mergeCell ref="D468:D473"/>
    <mergeCell ref="E468:E473"/>
    <mergeCell ref="F468:F473"/>
    <mergeCell ref="I468:I473"/>
    <mergeCell ref="J468:J473"/>
    <mergeCell ref="K468:K473"/>
    <mergeCell ref="L468:L473"/>
    <mergeCell ref="M480:M485"/>
    <mergeCell ref="N480:N485"/>
    <mergeCell ref="O480:O485"/>
    <mergeCell ref="P480:P485"/>
    <mergeCell ref="Q480:Q485"/>
    <mergeCell ref="B486:B491"/>
    <mergeCell ref="D486:D491"/>
    <mergeCell ref="E486:E491"/>
    <mergeCell ref="F486:F491"/>
    <mergeCell ref="I486:I491"/>
    <mergeCell ref="J486:J491"/>
    <mergeCell ref="K486:K491"/>
    <mergeCell ref="L486:L491"/>
    <mergeCell ref="M486:M491"/>
    <mergeCell ref="N486:N491"/>
    <mergeCell ref="O486:O491"/>
    <mergeCell ref="P486:P491"/>
    <mergeCell ref="Q486:Q491"/>
    <mergeCell ref="B480:B485"/>
    <mergeCell ref="D480:D485"/>
    <mergeCell ref="E480:E485"/>
    <mergeCell ref="F480:F485"/>
    <mergeCell ref="I480:I485"/>
    <mergeCell ref="J480:J485"/>
    <mergeCell ref="K480:K485"/>
    <mergeCell ref="L480:L485"/>
    <mergeCell ref="L504:L509"/>
    <mergeCell ref="M492:M497"/>
    <mergeCell ref="N492:N497"/>
    <mergeCell ref="O492:O497"/>
    <mergeCell ref="P492:P497"/>
    <mergeCell ref="Q492:Q497"/>
    <mergeCell ref="B498:B503"/>
    <mergeCell ref="D498:D503"/>
    <mergeCell ref="E498:E503"/>
    <mergeCell ref="F498:F503"/>
    <mergeCell ref="I498:I503"/>
    <mergeCell ref="J498:J503"/>
    <mergeCell ref="K498:K503"/>
    <mergeCell ref="L498:L503"/>
    <mergeCell ref="M498:M503"/>
    <mergeCell ref="N498:N503"/>
    <mergeCell ref="O498:O503"/>
    <mergeCell ref="P498:P503"/>
    <mergeCell ref="Q498:Q503"/>
    <mergeCell ref="B492:B497"/>
    <mergeCell ref="D492:D497"/>
    <mergeCell ref="E492:E497"/>
    <mergeCell ref="F492:F497"/>
    <mergeCell ref="I492:I497"/>
    <mergeCell ref="J492:J497"/>
    <mergeCell ref="K492:K497"/>
    <mergeCell ref="L492:L497"/>
    <mergeCell ref="I516:I521"/>
    <mergeCell ref="J516:J521"/>
    <mergeCell ref="K516:K521"/>
    <mergeCell ref="L516:L521"/>
    <mergeCell ref="C516:C521"/>
    <mergeCell ref="M504:M509"/>
    <mergeCell ref="N504:N509"/>
    <mergeCell ref="O504:O509"/>
    <mergeCell ref="P504:P509"/>
    <mergeCell ref="Q504:Q509"/>
    <mergeCell ref="B510:B515"/>
    <mergeCell ref="D510:D515"/>
    <mergeCell ref="E510:E515"/>
    <mergeCell ref="F510:F515"/>
    <mergeCell ref="I510:I515"/>
    <mergeCell ref="J510:J515"/>
    <mergeCell ref="K510:K515"/>
    <mergeCell ref="L510:L515"/>
    <mergeCell ref="M510:M515"/>
    <mergeCell ref="N510:N515"/>
    <mergeCell ref="O510:O515"/>
    <mergeCell ref="P510:P515"/>
    <mergeCell ref="Q510:Q515"/>
    <mergeCell ref="C504:C509"/>
    <mergeCell ref="C510:C515"/>
    <mergeCell ref="B504:B509"/>
    <mergeCell ref="D504:D509"/>
    <mergeCell ref="E504:E509"/>
    <mergeCell ref="F504:F509"/>
    <mergeCell ref="I504:I509"/>
    <mergeCell ref="J504:J509"/>
    <mergeCell ref="K504:K509"/>
    <mergeCell ref="M528:M533"/>
    <mergeCell ref="N528:N533"/>
    <mergeCell ref="O528:O533"/>
    <mergeCell ref="P528:P533"/>
    <mergeCell ref="Q528:Q533"/>
    <mergeCell ref="B534:B539"/>
    <mergeCell ref="C534:C539"/>
    <mergeCell ref="D534:D539"/>
    <mergeCell ref="E534:E539"/>
    <mergeCell ref="F534:F539"/>
    <mergeCell ref="I534:I539"/>
    <mergeCell ref="J534:J539"/>
    <mergeCell ref="K534:K539"/>
    <mergeCell ref="L534:L539"/>
    <mergeCell ref="M534:M539"/>
    <mergeCell ref="N534:N539"/>
    <mergeCell ref="O534:O539"/>
    <mergeCell ref="P534:P539"/>
    <mergeCell ref="Q534:Q539"/>
    <mergeCell ref="B528:B533"/>
    <mergeCell ref="C528:C533"/>
    <mergeCell ref="D528:D533"/>
    <mergeCell ref="E528:E533"/>
    <mergeCell ref="F528:F533"/>
    <mergeCell ref="I528:I533"/>
    <mergeCell ref="J528:J533"/>
    <mergeCell ref="K528:K533"/>
    <mergeCell ref="L528:L533"/>
    <mergeCell ref="M540:M545"/>
    <mergeCell ref="N540:N545"/>
    <mergeCell ref="O540:O545"/>
    <mergeCell ref="P540:P545"/>
    <mergeCell ref="Q540:Q545"/>
    <mergeCell ref="B546:B551"/>
    <mergeCell ref="C546:C551"/>
    <mergeCell ref="D546:D551"/>
    <mergeCell ref="E546:E551"/>
    <mergeCell ref="F546:F551"/>
    <mergeCell ref="I546:I551"/>
    <mergeCell ref="J546:J551"/>
    <mergeCell ref="K546:K551"/>
    <mergeCell ref="L546:L551"/>
    <mergeCell ref="M546:M551"/>
    <mergeCell ref="N546:N551"/>
    <mergeCell ref="O546:O551"/>
    <mergeCell ref="P546:P551"/>
    <mergeCell ref="Q546:Q551"/>
    <mergeCell ref="B540:B545"/>
    <mergeCell ref="C540:C545"/>
    <mergeCell ref="D540:D545"/>
    <mergeCell ref="E540:E545"/>
    <mergeCell ref="F540:F545"/>
    <mergeCell ref="I540:I545"/>
    <mergeCell ref="J540:J545"/>
    <mergeCell ref="K540:K545"/>
    <mergeCell ref="L540:L545"/>
    <mergeCell ref="M552:M557"/>
    <mergeCell ref="N552:N557"/>
    <mergeCell ref="O552:O557"/>
    <mergeCell ref="P552:P557"/>
    <mergeCell ref="Q552:Q557"/>
    <mergeCell ref="B558:B563"/>
    <mergeCell ref="C558:C563"/>
    <mergeCell ref="D558:D563"/>
    <mergeCell ref="E558:E563"/>
    <mergeCell ref="F558:F563"/>
    <mergeCell ref="I558:I563"/>
    <mergeCell ref="J558:J563"/>
    <mergeCell ref="K558:K563"/>
    <mergeCell ref="L558:L563"/>
    <mergeCell ref="M558:M563"/>
    <mergeCell ref="N558:N563"/>
    <mergeCell ref="O558:O563"/>
    <mergeCell ref="P558:P563"/>
    <mergeCell ref="Q558:Q563"/>
    <mergeCell ref="B552:B557"/>
    <mergeCell ref="C552:C557"/>
    <mergeCell ref="D552:D557"/>
    <mergeCell ref="E552:E557"/>
    <mergeCell ref="F552:F557"/>
    <mergeCell ref="I552:I557"/>
    <mergeCell ref="J552:J557"/>
    <mergeCell ref="K552:K557"/>
    <mergeCell ref="L552:L557"/>
    <mergeCell ref="M564:M569"/>
    <mergeCell ref="N564:N569"/>
    <mergeCell ref="O564:O569"/>
    <mergeCell ref="P564:P569"/>
    <mergeCell ref="Q564:Q569"/>
    <mergeCell ref="B570:B575"/>
    <mergeCell ref="C570:C575"/>
    <mergeCell ref="D570:D575"/>
    <mergeCell ref="E570:E575"/>
    <mergeCell ref="F570:F575"/>
    <mergeCell ref="I570:I575"/>
    <mergeCell ref="J570:J575"/>
    <mergeCell ref="K570:K575"/>
    <mergeCell ref="L570:L575"/>
    <mergeCell ref="M570:M575"/>
    <mergeCell ref="N570:N575"/>
    <mergeCell ref="O570:O575"/>
    <mergeCell ref="P570:P575"/>
    <mergeCell ref="Q570:Q575"/>
    <mergeCell ref="B564:B569"/>
    <mergeCell ref="C564:C569"/>
    <mergeCell ref="D564:D569"/>
    <mergeCell ref="E564:E569"/>
    <mergeCell ref="F564:F569"/>
    <mergeCell ref="I564:I569"/>
    <mergeCell ref="J564:J569"/>
    <mergeCell ref="K564:K569"/>
    <mergeCell ref="L564:L569"/>
    <mergeCell ref="M576:M581"/>
    <mergeCell ref="N576:N581"/>
    <mergeCell ref="O576:O581"/>
    <mergeCell ref="P576:P581"/>
    <mergeCell ref="Q576:Q581"/>
    <mergeCell ref="B582:B587"/>
    <mergeCell ref="C582:C587"/>
    <mergeCell ref="D582:D587"/>
    <mergeCell ref="E582:E587"/>
    <mergeCell ref="F582:F587"/>
    <mergeCell ref="I582:I587"/>
    <mergeCell ref="J582:J587"/>
    <mergeCell ref="K582:K587"/>
    <mergeCell ref="L582:L587"/>
    <mergeCell ref="M582:M587"/>
    <mergeCell ref="N582:N587"/>
    <mergeCell ref="O582:O587"/>
    <mergeCell ref="P582:P587"/>
    <mergeCell ref="Q582:Q587"/>
    <mergeCell ref="B576:B581"/>
    <mergeCell ref="C576:C581"/>
    <mergeCell ref="D576:D581"/>
    <mergeCell ref="E576:E581"/>
    <mergeCell ref="F576:F581"/>
    <mergeCell ref="I576:I581"/>
    <mergeCell ref="J576:J581"/>
    <mergeCell ref="K576:K581"/>
    <mergeCell ref="L576:L581"/>
    <mergeCell ref="M588:M593"/>
    <mergeCell ref="N588:N593"/>
    <mergeCell ref="O588:O593"/>
    <mergeCell ref="P588:P593"/>
    <mergeCell ref="Q588:Q593"/>
    <mergeCell ref="B594:B599"/>
    <mergeCell ref="C594:C599"/>
    <mergeCell ref="D594:D599"/>
    <mergeCell ref="E594:E599"/>
    <mergeCell ref="F594:F599"/>
    <mergeCell ref="I594:I599"/>
    <mergeCell ref="J594:J599"/>
    <mergeCell ref="K594:K599"/>
    <mergeCell ref="L594:L599"/>
    <mergeCell ref="M594:M599"/>
    <mergeCell ref="N594:N599"/>
    <mergeCell ref="O594:O599"/>
    <mergeCell ref="P594:P599"/>
    <mergeCell ref="Q594:Q599"/>
    <mergeCell ref="B588:B593"/>
    <mergeCell ref="C588:C593"/>
    <mergeCell ref="D588:D593"/>
    <mergeCell ref="E588:E593"/>
    <mergeCell ref="F588:F593"/>
    <mergeCell ref="I588:I593"/>
    <mergeCell ref="J588:J593"/>
    <mergeCell ref="K588:K593"/>
    <mergeCell ref="L588:L593"/>
    <mergeCell ref="M600:M605"/>
    <mergeCell ref="N600:N605"/>
    <mergeCell ref="O600:O605"/>
    <mergeCell ref="P600:P605"/>
    <mergeCell ref="Q600:Q605"/>
    <mergeCell ref="B606:B611"/>
    <mergeCell ref="C606:C611"/>
    <mergeCell ref="D606:D611"/>
    <mergeCell ref="E606:E611"/>
    <mergeCell ref="F606:F611"/>
    <mergeCell ref="I606:I611"/>
    <mergeCell ref="J606:J611"/>
    <mergeCell ref="K606:K611"/>
    <mergeCell ref="L606:L611"/>
    <mergeCell ref="M606:M611"/>
    <mergeCell ref="N606:N611"/>
    <mergeCell ref="O606:O611"/>
    <mergeCell ref="P606:P611"/>
    <mergeCell ref="Q606:Q611"/>
    <mergeCell ref="B600:B605"/>
    <mergeCell ref="C600:C605"/>
    <mergeCell ref="D600:D605"/>
    <mergeCell ref="E600:E605"/>
    <mergeCell ref="F600:F605"/>
    <mergeCell ref="I600:I605"/>
    <mergeCell ref="J600:J605"/>
    <mergeCell ref="K600:K605"/>
    <mergeCell ref="L600:L605"/>
    <mergeCell ref="K624:K629"/>
    <mergeCell ref="L624:L629"/>
    <mergeCell ref="M612:M617"/>
    <mergeCell ref="N612:N617"/>
    <mergeCell ref="O612:O617"/>
    <mergeCell ref="P612:P617"/>
    <mergeCell ref="Q612:Q617"/>
    <mergeCell ref="B618:B623"/>
    <mergeCell ref="C618:C623"/>
    <mergeCell ref="D618:D623"/>
    <mergeCell ref="E618:E623"/>
    <mergeCell ref="F618:F623"/>
    <mergeCell ref="I618:I623"/>
    <mergeCell ref="J618:J623"/>
    <mergeCell ref="K618:K623"/>
    <mergeCell ref="L618:L623"/>
    <mergeCell ref="M618:M623"/>
    <mergeCell ref="N618:N623"/>
    <mergeCell ref="O618:O623"/>
    <mergeCell ref="P618:P623"/>
    <mergeCell ref="Q618:Q623"/>
    <mergeCell ref="B612:B617"/>
    <mergeCell ref="C612:C617"/>
    <mergeCell ref="D612:D617"/>
    <mergeCell ref="E612:E617"/>
    <mergeCell ref="F612:F617"/>
    <mergeCell ref="I612:I617"/>
    <mergeCell ref="J612:J617"/>
    <mergeCell ref="K612:K617"/>
    <mergeCell ref="L612:L617"/>
    <mergeCell ref="E636:E641"/>
    <mergeCell ref="F636:F641"/>
    <mergeCell ref="I636:I641"/>
    <mergeCell ref="J636:J641"/>
    <mergeCell ref="K636:K641"/>
    <mergeCell ref="L636:L641"/>
    <mergeCell ref="M624:M629"/>
    <mergeCell ref="N624:N629"/>
    <mergeCell ref="O624:O629"/>
    <mergeCell ref="P624:P629"/>
    <mergeCell ref="Q624:Q629"/>
    <mergeCell ref="B630:B635"/>
    <mergeCell ref="C630:C635"/>
    <mergeCell ref="D630:D635"/>
    <mergeCell ref="E630:E635"/>
    <mergeCell ref="F630:F635"/>
    <mergeCell ref="I630:I635"/>
    <mergeCell ref="J630:J635"/>
    <mergeCell ref="K630:K635"/>
    <mergeCell ref="L630:L635"/>
    <mergeCell ref="M630:M635"/>
    <mergeCell ref="N630:N635"/>
    <mergeCell ref="O630:O635"/>
    <mergeCell ref="P630:P635"/>
    <mergeCell ref="Q630:Q635"/>
    <mergeCell ref="B624:B629"/>
    <mergeCell ref="C624:C629"/>
    <mergeCell ref="D624:D629"/>
    <mergeCell ref="E624:E629"/>
    <mergeCell ref="F624:F629"/>
    <mergeCell ref="I624:I629"/>
    <mergeCell ref="J624:J629"/>
    <mergeCell ref="Q654:Q659"/>
    <mergeCell ref="B648:B653"/>
    <mergeCell ref="C648:C653"/>
    <mergeCell ref="D648:D653"/>
    <mergeCell ref="E648:E653"/>
    <mergeCell ref="F648:F653"/>
    <mergeCell ref="I648:I653"/>
    <mergeCell ref="J648:J653"/>
    <mergeCell ref="K648:K653"/>
    <mergeCell ref="L648:L653"/>
    <mergeCell ref="M636:M641"/>
    <mergeCell ref="N636:N641"/>
    <mergeCell ref="O636:O641"/>
    <mergeCell ref="P636:P641"/>
    <mergeCell ref="Q636:Q641"/>
    <mergeCell ref="B642:B647"/>
    <mergeCell ref="C642:C647"/>
    <mergeCell ref="D642:D647"/>
    <mergeCell ref="E642:E647"/>
    <mergeCell ref="F642:F647"/>
    <mergeCell ref="I642:I647"/>
    <mergeCell ref="J642:J647"/>
    <mergeCell ref="K642:K647"/>
    <mergeCell ref="L642:L647"/>
    <mergeCell ref="M642:M647"/>
    <mergeCell ref="N642:N647"/>
    <mergeCell ref="O642:O647"/>
    <mergeCell ref="P642:P647"/>
    <mergeCell ref="Q642:Q647"/>
    <mergeCell ref="B636:B641"/>
    <mergeCell ref="C636:C641"/>
    <mergeCell ref="D636:D641"/>
    <mergeCell ref="M660:M665"/>
    <mergeCell ref="N660:N665"/>
    <mergeCell ref="O660:O665"/>
    <mergeCell ref="P660:P665"/>
    <mergeCell ref="Q660:Q665"/>
    <mergeCell ref="B660:B665"/>
    <mergeCell ref="C660:C665"/>
    <mergeCell ref="D660:D665"/>
    <mergeCell ref="E660:E665"/>
    <mergeCell ref="F660:F665"/>
    <mergeCell ref="I660:I665"/>
    <mergeCell ref="J660:J665"/>
    <mergeCell ref="K660:K665"/>
    <mergeCell ref="L660:L665"/>
    <mergeCell ref="M648:M653"/>
    <mergeCell ref="N648:N653"/>
    <mergeCell ref="O648:O653"/>
    <mergeCell ref="P648:P653"/>
    <mergeCell ref="Q648:Q653"/>
    <mergeCell ref="B654:B659"/>
    <mergeCell ref="C654:C659"/>
    <mergeCell ref="D654:D659"/>
    <mergeCell ref="E654:E659"/>
    <mergeCell ref="F654:F659"/>
    <mergeCell ref="I654:I659"/>
    <mergeCell ref="J654:J659"/>
    <mergeCell ref="K654:K659"/>
    <mergeCell ref="L654:L659"/>
    <mergeCell ref="M654:M659"/>
    <mergeCell ref="N654:N659"/>
    <mergeCell ref="O654:O659"/>
    <mergeCell ref="P654:P659"/>
    <mergeCell ref="S2:T5"/>
    <mergeCell ref="C6:C11"/>
    <mergeCell ref="C12:C17"/>
    <mergeCell ref="C18:C23"/>
    <mergeCell ref="C24:C29"/>
    <mergeCell ref="C186:C191"/>
    <mergeCell ref="C192:C197"/>
    <mergeCell ref="C198:C203"/>
    <mergeCell ref="C204:C209"/>
    <mergeCell ref="C210:C215"/>
    <mergeCell ref="C216:C221"/>
    <mergeCell ref="C222:C227"/>
    <mergeCell ref="C228:C233"/>
    <mergeCell ref="C234:C239"/>
    <mergeCell ref="C120:C125"/>
    <mergeCell ref="C126:C131"/>
    <mergeCell ref="C132:C137"/>
    <mergeCell ref="C138:C143"/>
    <mergeCell ref="C144:C149"/>
    <mergeCell ref="C150:C155"/>
    <mergeCell ref="C156:C161"/>
    <mergeCell ref="C162:C167"/>
    <mergeCell ref="C168:C173"/>
    <mergeCell ref="M228:M233"/>
    <mergeCell ref="N228:N233"/>
    <mergeCell ref="O228:O233"/>
    <mergeCell ref="P228:P233"/>
    <mergeCell ref="Q228:Q233"/>
    <mergeCell ref="M216:M221"/>
    <mergeCell ref="N216:N221"/>
    <mergeCell ref="O216:O221"/>
    <mergeCell ref="P216:P221"/>
    <mergeCell ref="M522:M527"/>
    <mergeCell ref="N522:N527"/>
    <mergeCell ref="O522:O527"/>
    <mergeCell ref="P522:P527"/>
    <mergeCell ref="Q522:Q527"/>
    <mergeCell ref="B522:B527"/>
    <mergeCell ref="C522:C527"/>
    <mergeCell ref="D522:D527"/>
    <mergeCell ref="E522:E527"/>
    <mergeCell ref="F522:F527"/>
    <mergeCell ref="I522:I527"/>
    <mergeCell ref="J522:J527"/>
    <mergeCell ref="K522:K527"/>
    <mergeCell ref="L522:L527"/>
    <mergeCell ref="C450:C455"/>
    <mergeCell ref="C456:C461"/>
    <mergeCell ref="C462:C467"/>
    <mergeCell ref="C468:C473"/>
    <mergeCell ref="C474:C479"/>
    <mergeCell ref="C480:C485"/>
    <mergeCell ref="C486:C491"/>
    <mergeCell ref="C492:C497"/>
    <mergeCell ref="C498:C503"/>
    <mergeCell ref="M516:M521"/>
    <mergeCell ref="N516:N521"/>
    <mergeCell ref="O516:O521"/>
    <mergeCell ref="P516:P521"/>
    <mergeCell ref="Q516:Q521"/>
    <mergeCell ref="B516:B521"/>
    <mergeCell ref="D516:D521"/>
    <mergeCell ref="E516:E521"/>
    <mergeCell ref="F516:F521"/>
  </mergeCells>
  <phoneticPr fontId="1" type="noConversion"/>
  <conditionalFormatting sqref="G6:H1048576">
    <cfRule type="expression" dxfId="4" priority="82">
      <formula>$G6="-"</formula>
    </cfRule>
  </conditionalFormatting>
  <dataValidations count="4">
    <dataValidation type="decimal" allowBlank="1" showInputMessage="1" showErrorMessage="1" error="點數最多為2點" promptTitle="輸入0-2" sqref="I6:I1049" xr:uid="{19A5BD51-7527-4014-AB04-1CBCC52681BC}">
      <formula1>0</formula1>
      <formula2>2</formula2>
    </dataValidation>
    <dataValidation type="list" allowBlank="1" showInputMessage="1" sqref="L6:L1049" xr:uid="{3515D63A-D239-4A65-A8A7-F068970C448C}">
      <formula1>"X"</formula1>
    </dataValidation>
    <dataValidation type="list" allowBlank="1" showInputMessage="1" showErrorMessage="1" sqref="J6:J1048576" xr:uid="{6003E3A2-E04D-42EF-A41F-1097ADC5DD4E}">
      <formula1>"V"</formula1>
    </dataValidation>
    <dataValidation type="decimal" allowBlank="1" showInputMessage="1" showErrorMessage="1" error="點數最多為2點" sqref="O6:O1048576" xr:uid="{DF6D01B2-1D58-47C0-8489-2C85D7802072}">
      <formula1>0</formula1>
      <formula2>2</formula2>
    </dataValidation>
  </dataValidations>
  <pageMargins left="0.7" right="0.7" top="0.75" bottom="0.75" header="0.3" footer="0.3"/>
  <pageSetup paperSize="9" orientation="portrait" r:id="rId1"/>
  <ignoredErrors>
    <ignoredError sqref="P7:P11 B6 F6 S2 F18:F29 B7:B29 F7 F8 F9 F10 F11 F12 F13 F14 F15 F16 F17"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81" id="{00000000-000E-0000-0400-000002000000}">
            <xm:f>$N6=對照用!$I$2</xm:f>
            <x14:dxf>
              <fill>
                <patternFill>
                  <bgColor theme="0" tint="-0.24994659260841701"/>
                </patternFill>
              </fill>
            </x14:dxf>
          </x14:cfRule>
          <xm:sqref>B6:N1049 P6:P1048576</xm:sqref>
        </x14:conditionalFormatting>
        <x14:conditionalFormatting xmlns:xm="http://schemas.microsoft.com/office/excel/2006/main">
          <x14:cfRule type="expression" priority="24" id="{08AA16B5-BDF9-4E65-975C-DB0438AF3387}">
            <xm:f>$N6=對照用!$I$4</xm:f>
            <x14:dxf>
              <fill>
                <patternFill>
                  <bgColor theme="0" tint="-0.24994659260841701"/>
                </patternFill>
              </fill>
            </x14:dxf>
          </x14:cfRule>
          <x14:cfRule type="expression" priority="80" id="{B8B6B244-19F6-400E-876B-E0BB8E357897}">
            <xm:f>$N6=對照用!$I$3</xm:f>
            <x14:dxf>
              <fill>
                <patternFill>
                  <bgColor theme="0" tint="-0.24994659260841701"/>
                </patternFill>
              </fill>
            </x14:dxf>
          </x14:cfRule>
          <xm:sqref>B6:P1049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xr:uid="{A574A38C-F0E9-4F95-8E11-233B47953D03}">
          <x14:formula1>
            <xm:f>對照用!$K$2:$K$13</xm:f>
          </x14:formula1>
          <xm:sqref>Q6:Q1049</xm:sqref>
        </x14:dataValidation>
        <x14:dataValidation type="list" allowBlank="1" showInputMessage="1" xr:uid="{85410B0A-9F6B-43B9-9C4D-9B0E6EE2D05D}">
          <x14:formula1>
            <xm:f>對照用!$N$2:$N$6</xm:f>
          </x14:formula1>
          <xm:sqref>O2</xm:sqref>
        </x14:dataValidation>
        <x14:dataValidation type="list" allowBlank="1" showInputMessage="1" showErrorMessage="1" error="請使用下拉選單！" xr:uid="{9BCA4200-C6EE-49AD-88CB-2ECD9F3E12FC}">
          <x14:formula1>
            <xm:f>對照用!$G$2:$G$16</xm:f>
          </x14:formula1>
          <xm:sqref>E6:E1049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DFF0-8604-45B7-9D99-DED80E92BB42}">
  <sheetPr codeName="工作表12"/>
  <dimension ref="A1:AE140"/>
  <sheetViews>
    <sheetView workbookViewId="0">
      <selection activeCell="Z1" sqref="Z1"/>
    </sheetView>
  </sheetViews>
  <sheetFormatPr defaultColWidth="8.6640625" defaultRowHeight="15.6" x14ac:dyDescent="0.3"/>
  <cols>
    <col min="1" max="1" width="3" style="1" customWidth="1"/>
    <col min="2" max="2" width="4.25" style="2" customWidth="1"/>
    <col min="3" max="3" width="3.75" style="1" customWidth="1"/>
    <col min="4" max="4" width="19.4140625" style="2" customWidth="1"/>
    <col min="5" max="5" width="4.25" style="2" hidden="1" customWidth="1"/>
    <col min="6" max="16" width="4.25" style="2" customWidth="1"/>
    <col min="17" max="17" width="4.25" style="1" customWidth="1"/>
    <col min="18" max="19" width="3.4140625" style="1" customWidth="1"/>
    <col min="20" max="20" width="4.58203125" style="1" customWidth="1"/>
    <col min="21" max="21" width="4.6640625" style="2" customWidth="1"/>
    <col min="22" max="22" width="8.6640625" style="1"/>
    <col min="23" max="23" width="8.6640625" style="2"/>
    <col min="24" max="25" width="8.6640625" style="1"/>
    <col min="26" max="26" width="8.6640625" style="2"/>
    <col min="27" max="29" width="8.6640625" style="1"/>
    <col min="30" max="16384" width="8.6640625" style="2"/>
  </cols>
  <sheetData>
    <row r="1" spans="1:31" ht="37.200000000000003" customHeight="1" x14ac:dyDescent="0.3">
      <c r="A1" s="36" t="s">
        <v>0</v>
      </c>
      <c r="B1" s="37" t="s">
        <v>239</v>
      </c>
      <c r="C1" s="37" t="s">
        <v>240</v>
      </c>
      <c r="D1" s="37" t="s">
        <v>134</v>
      </c>
      <c r="E1" s="37" t="s">
        <v>144</v>
      </c>
      <c r="F1" s="38" t="s">
        <v>135</v>
      </c>
      <c r="G1" s="38" t="s">
        <v>60</v>
      </c>
      <c r="H1" s="38" t="s">
        <v>136</v>
      </c>
      <c r="I1" s="38" t="s">
        <v>61</v>
      </c>
      <c r="J1" s="38" t="s">
        <v>137</v>
      </c>
      <c r="K1" s="38" t="s">
        <v>62</v>
      </c>
      <c r="L1" s="38" t="s">
        <v>138</v>
      </c>
      <c r="M1" s="38" t="s">
        <v>63</v>
      </c>
      <c r="N1" s="38" t="s">
        <v>139</v>
      </c>
      <c r="O1" s="38" t="s">
        <v>64</v>
      </c>
      <c r="P1" s="38" t="s">
        <v>140</v>
      </c>
      <c r="Q1" s="38" t="s">
        <v>65</v>
      </c>
      <c r="R1" s="37" t="s">
        <v>7</v>
      </c>
      <c r="S1" s="39" t="s">
        <v>141</v>
      </c>
      <c r="T1" s="37" t="s">
        <v>142</v>
      </c>
      <c r="U1" s="40" t="s">
        <v>163</v>
      </c>
      <c r="V1" s="40" t="s">
        <v>164</v>
      </c>
      <c r="W1" s="40" t="s">
        <v>165</v>
      </c>
      <c r="X1" s="40" t="s">
        <v>166</v>
      </c>
      <c r="Y1" s="40" t="s">
        <v>154</v>
      </c>
      <c r="Z1" s="40" t="s">
        <v>241</v>
      </c>
      <c r="AA1" s="41" t="s">
        <v>69</v>
      </c>
      <c r="AB1" s="41" t="s">
        <v>143</v>
      </c>
      <c r="AC1" s="41" t="s">
        <v>80</v>
      </c>
      <c r="AD1" s="41" t="s">
        <v>167</v>
      </c>
      <c r="AE1" s="41" t="s">
        <v>217</v>
      </c>
    </row>
    <row r="2" spans="1:31" x14ac:dyDescent="0.3">
      <c r="A2" s="33" t="str" cm="1">
        <f t="array" ref="A2">INDEX(申請表!$B$5:$Q$1048576,ROW()*6-10,COLUMN())</f>
        <v/>
      </c>
      <c r="B2" s="34" t="str" cm="1">
        <f t="array" ref="B2">IF(INDEX(申請表!$B$5:$Q$1048576,ROW()*6-10,COLUMN())=0,"",INDEX(申請表!$B$5:$Q$1048576,ROW()*6-10,COLUMN()))</f>
        <v/>
      </c>
      <c r="C2" s="33" t="str" cm="1">
        <f t="array" ref="C2">IF(INDEX(申請表!$B$5:$Q$1048576,ROW()*6-10,COLUMN())=0,"",INDEX(申請表!$B$5:$Q$1048576,ROW()*6-10,COLUMN()))</f>
        <v/>
      </c>
      <c r="D2" s="34" t="str" cm="1">
        <f t="array" ref="D2">IF(INDEX(申請表!$B$5:$Q$1048576,ROW()*6-10,COLUMN())=0,"",INDEX(申請表!$B$5:$Q$1048576,ROW()*6-10,COLUMN()))</f>
        <v/>
      </c>
      <c r="E2" s="34" t="str" cm="1">
        <f t="array" ref="E2">INDEX(申請表!$B$5:$Q$1048576,2+((ROW()-2)*6),5)</f>
        <v xml:space="preserve"> </v>
      </c>
      <c r="F2" s="34" t="str" cm="1">
        <f t="array" ref="F2">IF(INDEX(申請表!$B$5:$Q$1048576,2+((ROW()-2)*6),6)=0,"",INDEX(申請表!$B$5:$Q$1048576,2+((ROW()-2)*6),6))</f>
        <v/>
      </c>
      <c r="G2" s="34" t="str" cm="1">
        <f t="array" ref="G2">IF(INDEX(申請表!$B$5:$Q$1048576,2+((ROW()-2)*6),7)=0,"",INDEX(申請表!$B$5:$Q$1048576,2+((ROW()-2)*6),7))</f>
        <v/>
      </c>
      <c r="H2" s="34" t="str" cm="1">
        <f t="array" ref="H2">IF(INDEX(申請表!$B$5:$Q$1048576,3+((ROW()-2)*6),6)=0,"",INDEX(申請表!$B$5:$Q$1048576,3+((ROW()-2)*6),6))</f>
        <v/>
      </c>
      <c r="I2" s="34" t="str" cm="1">
        <f t="array" ref="I2">IF(INDEX(申請表!$B$5:$Q$1048576,3+((ROW()-2)*6),7)=0,"",INDEX(申請表!$B$5:$Q$1048576,3+((ROW()-2)*6),7))</f>
        <v/>
      </c>
      <c r="J2" s="34" t="str" cm="1">
        <f t="array" ref="J2">IF(INDEX(申請表!$B$5:$Q$1048576,4+((ROW()-2)*6),6)=0,"",INDEX(申請表!$B$5:$Q$1048576,4+((ROW()-2)*6),6))</f>
        <v/>
      </c>
      <c r="K2" s="34" t="str" cm="1">
        <f t="array" ref="K2">IF(INDEX(申請表!$B$5:$Q$1048576,4+((ROW()-2)*6),7)=0,"",INDEX(申請表!$B$5:$Q$1048576,4+((ROW()-2)*6),7))</f>
        <v/>
      </c>
      <c r="L2" s="34" t="str" cm="1">
        <f t="array" ref="L2">IF(INDEX(申請表!$B$5:$Q$1048576,5+((ROW()-2)*6),6)=0,"",INDEX(申請表!$B$5:$Q$1048576,5+((ROW()-2)*6),6))</f>
        <v/>
      </c>
      <c r="M2" s="34" t="str" cm="1">
        <f t="array" ref="M2">IF(INDEX(申請表!$B$5:$Q$1048576,5+((ROW()-2)*6),7)=0,"",INDEX(申請表!$B$5:$Q$1048576,5+((ROW()-2)*6),7))</f>
        <v/>
      </c>
      <c r="N2" s="34" t="str" cm="1">
        <f t="array" ref="N2">IF(INDEX(申請表!$B$5:$Q$1048576,6+((ROW()-2)*6),6)=0,"",INDEX(申請表!$B$5:$Q$1048576,6+((ROW()-2)*6),6))</f>
        <v/>
      </c>
      <c r="O2" s="34" t="str" cm="1">
        <f t="array" ref="O2">IF(INDEX(申請表!$B$5:$Q$1048576,6+((ROW()-2)*6),7)=0,"",INDEX(申請表!$B$5:$Q$1048576,6+((ROW()-2)*6),7))</f>
        <v/>
      </c>
      <c r="P2" s="34" t="str" cm="1">
        <f t="array" ref="P2">IF(INDEX(申請表!$B$5:$Q$1048576,7+((ROW()-2)*6),6)=0,"",INDEX(申請表!$B$5:$Q$1048576,7+((ROW()-2)*6),6))</f>
        <v/>
      </c>
      <c r="Q2" s="34" t="str" cm="1">
        <f t="array" ref="Q2">IF(INDEX(申請表!$B$5:$Q$1048576,7+((ROW()-2)*6),7)=0,"",INDEX(申請表!$B$5:$Q$1048576,7+((ROW()-2)*6),7))</f>
        <v/>
      </c>
      <c r="R2" s="15" t="str" cm="1">
        <f t="array" ref="R2">IF(INDEX(申請表!$B$5:$Q$1048576,ROW()*6-10,COLUMN()-10)=0,"",INDEX(申請表!$B$5:$Q$1048576,ROW()*6-10,COLUMN()-10))</f>
        <v/>
      </c>
      <c r="S2" s="33" t="str" cm="1">
        <f t="array" ref="S2">IF(INDEX(申請表!$B$5:$Q$1048576,ROW()*6-10,COLUMN()-10)=0,"",INDEX(申請表!$B$5:$Q$1048576,ROW()*6-10,COLUMN()-10))</f>
        <v/>
      </c>
      <c r="T2" s="33" t="str" cm="1">
        <f t="array" ref="T2">IF(INDEX(申請表!$B$5:$Q$1048576,ROW()*6-10,COLUMN()-10)=0,"",INDEX(申請表!$B$5:$Q$1048576,ROW()*6-10,COLUMN()-10))</f>
        <v/>
      </c>
      <c r="U2" s="34" t="str" cm="1">
        <f t="array" ref="U2">IF(INDEX(申請表!$B$5:$Q$1048576,ROW()*6-10,COLUMN()-10)=0,"",INDEX(申請表!$B$5:$Q$1048576,ROW()*6-10,COLUMN()-10))</f>
        <v/>
      </c>
      <c r="V2" s="33" t="str" cm="1">
        <f t="array" ref="V2">IF(INDEX(申請表!$B$5:$Q$1048576,ROW()*6-10,COLUMN()-10)=0,"",INDEX(申請表!$B$5:$Q$1048576,ROW()*6-10,COLUMN()-10))</f>
        <v/>
      </c>
      <c r="W2" s="34" t="str" cm="1">
        <f t="array" ref="W2">INDEX(申請表!$B$5:$Q$1048576,ROW()*6-10,COLUMN()-10)</f>
        <v/>
      </c>
      <c r="X2" s="33" t="str" cm="1">
        <f t="array" ref="X2">IF(INDEX(申請表!$B$5:$Q$1048576,ROW()*6-10,COLUMN()-10)=0,"",INDEX(申請表!$B$5:$Q$1048576,ROW()*6-10,COLUMN()-10))</f>
        <v/>
      </c>
      <c r="Y2" s="33" t="str" cm="1">
        <f t="array" ref="Y2">INDEX(申請表!$B$5:$Q$1048576,ROW()*6-10,COLUMN()-10)</f>
        <v/>
      </c>
      <c r="Z2" s="34" t="str" cm="1">
        <f t="array" ref="Z2">IF(INDEX(申請表!$B$5:$Q$1048576,ROW()*6-10,COLUMN()-10)=0,"",INDEX(申請表!$B$5:$Q$1048576,ROW()*6-10,COLUMN()-10))</f>
        <v/>
      </c>
      <c r="AA2" s="35">
        <f>申請表!H2</f>
        <v>0</v>
      </c>
      <c r="AB2" s="35">
        <f>申請表!K2</f>
        <v>0</v>
      </c>
      <c r="AC2" s="52">
        <f>申請表!M2</f>
        <v>0</v>
      </c>
      <c r="AD2" s="53" t="str">
        <f>IF(COUNTIFS(申請表!$L$6:$L$1048576,申請表!$E$2)&gt;0,IF(申請表!$M$2&gt;0,"符合彈薪支領","不符合彈薪獎勵標準:
未達最低基數(5積點)"),IF(申請表!$M$2&gt;0,"不符合彈薪獎勵標準:
當年未獲獎勵項目","不符合彈薪獎勵標準:
未達最低基數且當年未獲獎勵項目"))</f>
        <v>不符合彈薪獎勵標準:
未達最低基數且當年未獲獎勵項目</v>
      </c>
      <c r="AE2" s="35">
        <f>AB2-AA2</f>
        <v>0</v>
      </c>
    </row>
    <row r="3" spans="1:31" x14ac:dyDescent="0.3">
      <c r="A3" s="33" t="str" cm="1">
        <f t="array" ref="A3">INDEX(申請表!$B$5:$Q$1048576,ROW()*6-10,COLUMN())</f>
        <v/>
      </c>
      <c r="B3" s="34" t="str" cm="1">
        <f t="array" ref="B3">IF(INDEX(申請表!$B$5:$Q$1048576,ROW()*6-10,COLUMN())=0,"",INDEX(申請表!$B$5:$Q$1048576,ROW()*6-10,COLUMN()))</f>
        <v/>
      </c>
      <c r="C3" s="33" t="str" cm="1">
        <f t="array" ref="C3">IF(INDEX(申請表!$B$5:$Q$1048576,ROW()*6-10,COLUMN())=0,"",INDEX(申請表!$B$5:$Q$1048576,ROW()*6-10,COLUMN()))</f>
        <v/>
      </c>
      <c r="D3" s="34" t="str" cm="1">
        <f t="array" ref="D3">IF(INDEX(申請表!$B$5:$Q$1048576,ROW()*6-10,COLUMN())=0,"",INDEX(申請表!$B$5:$Q$1048576,ROW()*6-10,COLUMN()))</f>
        <v/>
      </c>
      <c r="E3" s="34" t="str" cm="1">
        <f t="array" ref="E3">INDEX(申請表!$B$5:$Q$1048576,2+((ROW()-2)*6),5)</f>
        <v xml:space="preserve"> </v>
      </c>
      <c r="F3" s="34" t="str" cm="1">
        <f t="array" ref="F3">IF(INDEX(申請表!$B$5:$Q$1048576,2+((ROW()-2)*6),6)=0,"",INDEX(申請表!$B$5:$Q$1048576,2+((ROW()-2)*6),6))</f>
        <v/>
      </c>
      <c r="G3" s="34" t="str" cm="1">
        <f t="array" ref="G3">IF(INDEX(申請表!$B$5:$Q$1048576,2+((ROW()-2)*6),7)=0,"",INDEX(申請表!$B$5:$Q$1048576,2+((ROW()-2)*6),7))</f>
        <v/>
      </c>
      <c r="H3" s="34" t="str" cm="1">
        <f t="array" ref="H3">IF(INDEX(申請表!$B$5:$Q$1048576,3+((ROW()-2)*6),6)=0,"",INDEX(申請表!$B$5:$Q$1048576,3+((ROW()-2)*6),6))</f>
        <v/>
      </c>
      <c r="I3" s="34" t="str" cm="1">
        <f t="array" ref="I3">IF(INDEX(申請表!$B$5:$Q$1048576,3+((ROW()-2)*6),7)=0,"",INDEX(申請表!$B$5:$Q$1048576,3+((ROW()-2)*6),7))</f>
        <v/>
      </c>
      <c r="J3" s="34" t="str" cm="1">
        <f t="array" ref="J3">IF(INDEX(申請表!$B$5:$Q$1048576,4+((ROW()-2)*6),6)=0,"",INDEX(申請表!$B$5:$Q$1048576,4+((ROW()-2)*6),6))</f>
        <v/>
      </c>
      <c r="K3" s="34" t="str" cm="1">
        <f t="array" ref="K3">IF(INDEX(申請表!$B$5:$Q$1048576,4+((ROW()-2)*6),7)=0,"",INDEX(申請表!$B$5:$Q$1048576,4+((ROW()-2)*6),7))</f>
        <v/>
      </c>
      <c r="L3" s="34" t="str" cm="1">
        <f t="array" ref="L3">IF(INDEX(申請表!$B$5:$Q$1048576,5+((ROW()-2)*6),6)=0,"",INDEX(申請表!$B$5:$Q$1048576,5+((ROW()-2)*6),6))</f>
        <v/>
      </c>
      <c r="M3" s="34" t="str" cm="1">
        <f t="array" ref="M3">IF(INDEX(申請表!$B$5:$Q$1048576,5+((ROW()-2)*6),7)=0,"",INDEX(申請表!$B$5:$Q$1048576,5+((ROW()-2)*6),7))</f>
        <v/>
      </c>
      <c r="N3" s="34" t="str" cm="1">
        <f t="array" ref="N3">IF(INDEX(申請表!$B$5:$Q$1048576,6+((ROW()-2)*6),6)=0,"",INDEX(申請表!$B$5:$Q$1048576,6+((ROW()-2)*6),6))</f>
        <v/>
      </c>
      <c r="O3" s="34" t="str" cm="1">
        <f t="array" ref="O3">IF(INDEX(申請表!$B$5:$Q$1048576,6+((ROW()-2)*6),7)=0,"",INDEX(申請表!$B$5:$Q$1048576,6+((ROW()-2)*6),7))</f>
        <v/>
      </c>
      <c r="P3" s="34" t="str" cm="1">
        <f t="array" ref="P3">IF(INDEX(申請表!$B$5:$Q$1048576,7+((ROW()-2)*6),6)=0,"",INDEX(申請表!$B$5:$Q$1048576,7+((ROW()-2)*6),6))</f>
        <v/>
      </c>
      <c r="Q3" s="34" t="str" cm="1">
        <f t="array" ref="Q3">IF(INDEX(申請表!$B$5:$Q$1048576,7+((ROW()-2)*6),7)=0,"",INDEX(申請表!$B$5:$Q$1048576,7+((ROW()-2)*6),7))</f>
        <v/>
      </c>
      <c r="R3" s="15" t="str" cm="1">
        <f t="array" ref="R3">IF(INDEX(申請表!$B$5:$Q$1048576,ROW()*6-10,COLUMN()-10)=0,"",INDEX(申請表!$B$5:$Q$1048576,ROW()*6-10,COLUMN()-10))</f>
        <v/>
      </c>
      <c r="S3" s="33" t="str" cm="1">
        <f t="array" ref="S3">IF(INDEX(申請表!$B$5:$Q$1048576,ROW()*6-10,COLUMN()-10)=0,"",INDEX(申請表!$B$5:$Q$1048576,ROW()*6-10,COLUMN()-10))</f>
        <v/>
      </c>
      <c r="T3" s="33" t="str" cm="1">
        <f t="array" ref="T3">IF(INDEX(申請表!$B$5:$Q$1048576,ROW()*6-10,COLUMN()-10)=0,"",INDEX(申請表!$B$5:$Q$1048576,ROW()*6-10,COLUMN()-10))</f>
        <v/>
      </c>
      <c r="U3" s="34" t="str" cm="1">
        <f t="array" ref="U3">IF(INDEX(申請表!$B$5:$Q$1048576,ROW()*6-10,COLUMN()-10)=0,"",INDEX(申請表!$B$5:$Q$1048576,ROW()*6-10,COLUMN()-10))</f>
        <v/>
      </c>
      <c r="V3" s="33" t="str" cm="1">
        <f t="array" ref="V3">IF(INDEX(申請表!$B$5:$Q$1048576,ROW()*6-10,COLUMN()-10)=0,"",INDEX(申請表!$B$5:$Q$1048576,ROW()*6-10,COLUMN()-10))</f>
        <v/>
      </c>
      <c r="W3" s="34" t="str" cm="1">
        <f t="array" ref="W3">INDEX(申請表!$B$5:$Q$1048576,ROW()*6-10,COLUMN()-10)</f>
        <v/>
      </c>
      <c r="X3" s="33" t="str" cm="1">
        <f t="array" ref="X3">IF(INDEX(申請表!$B$5:$Q$1048576,ROW()*6-10,COLUMN()-10)=0,"",INDEX(申請表!$B$5:$Q$1048576,ROW()*6-10,COLUMN()-10))</f>
        <v/>
      </c>
      <c r="Y3" s="33" t="str" cm="1">
        <f t="array" ref="Y3">INDEX(申請表!$B$5:$Q$1048576,ROW()*6-10,COLUMN()-10)</f>
        <v/>
      </c>
      <c r="Z3" s="34" t="str" cm="1">
        <f t="array" ref="Z3">IF(INDEX(申請表!$B$5:$Q$1048576,ROW()*6-10,COLUMN()-10)=0,"",INDEX(申請表!$B$5:$Q$1048576,ROW()*6-10,COLUMN()-10))</f>
        <v/>
      </c>
    </row>
    <row r="4" spans="1:31" x14ac:dyDescent="0.3">
      <c r="A4" s="33" t="str" cm="1">
        <f t="array" ref="A4">INDEX(申請表!$B$5:$Q$1048576,ROW()*6-10,COLUMN())</f>
        <v/>
      </c>
      <c r="B4" s="34" t="str" cm="1">
        <f t="array" ref="B4">IF(INDEX(申請表!$B$5:$Q$1048576,ROW()*6-10,COLUMN())=0,"",INDEX(申請表!$B$5:$Q$1048576,ROW()*6-10,COLUMN()))</f>
        <v/>
      </c>
      <c r="C4" s="33" t="str" cm="1">
        <f t="array" ref="C4">IF(INDEX(申請表!$B$5:$Q$1048576,ROW()*6-10,COLUMN())=0,"",INDEX(申請表!$B$5:$Q$1048576,ROW()*6-10,COLUMN()))</f>
        <v/>
      </c>
      <c r="D4" s="34" t="str" cm="1">
        <f t="array" ref="D4">IF(INDEX(申請表!$B$5:$Q$1048576,ROW()*6-10,COLUMN())=0,"",INDEX(申請表!$B$5:$Q$1048576,ROW()*6-10,COLUMN()))</f>
        <v/>
      </c>
      <c r="E4" s="34" t="str" cm="1">
        <f t="array" ref="E4">INDEX(申請表!$B$5:$Q$1048576,2+((ROW()-2)*6),5)</f>
        <v xml:space="preserve"> </v>
      </c>
      <c r="F4" s="34" t="str" cm="1">
        <f t="array" ref="F4">IF(INDEX(申請表!$B$5:$Q$1048576,2+((ROW()-2)*6),6)=0,"",INDEX(申請表!$B$5:$Q$1048576,2+((ROW()-2)*6),6))</f>
        <v/>
      </c>
      <c r="G4" s="34" t="str" cm="1">
        <f t="array" ref="G4">IF(INDEX(申請表!$B$5:$Q$1048576,2+((ROW()-2)*6),7)=0,"",INDEX(申請表!$B$5:$Q$1048576,2+((ROW()-2)*6),7))</f>
        <v/>
      </c>
      <c r="H4" s="34" t="str" cm="1">
        <f t="array" ref="H4">IF(INDEX(申請表!$B$5:$Q$1048576,3+((ROW()-2)*6),6)=0,"",INDEX(申請表!$B$5:$Q$1048576,3+((ROW()-2)*6),6))</f>
        <v/>
      </c>
      <c r="I4" s="34" t="str" cm="1">
        <f t="array" ref="I4">IF(INDEX(申請表!$B$5:$Q$1048576,3+((ROW()-2)*6),7)=0,"",INDEX(申請表!$B$5:$Q$1048576,3+((ROW()-2)*6),7))</f>
        <v/>
      </c>
      <c r="J4" s="34" t="str" cm="1">
        <f t="array" ref="J4">IF(INDEX(申請表!$B$5:$Q$1048576,4+((ROW()-2)*6),6)=0,"",INDEX(申請表!$B$5:$Q$1048576,4+((ROW()-2)*6),6))</f>
        <v/>
      </c>
      <c r="K4" s="34" t="str" cm="1">
        <f t="array" ref="K4">IF(INDEX(申請表!$B$5:$Q$1048576,4+((ROW()-2)*6),7)=0,"",INDEX(申請表!$B$5:$Q$1048576,4+((ROW()-2)*6),7))</f>
        <v/>
      </c>
      <c r="L4" s="34" t="str" cm="1">
        <f t="array" ref="L4">IF(INDEX(申請表!$B$5:$Q$1048576,5+((ROW()-2)*6),6)=0,"",INDEX(申請表!$B$5:$Q$1048576,5+((ROW()-2)*6),6))</f>
        <v/>
      </c>
      <c r="M4" s="34" t="str" cm="1">
        <f t="array" ref="M4">IF(INDEX(申請表!$B$5:$Q$1048576,5+((ROW()-2)*6),7)=0,"",INDEX(申請表!$B$5:$Q$1048576,5+((ROW()-2)*6),7))</f>
        <v/>
      </c>
      <c r="N4" s="34" t="str" cm="1">
        <f t="array" ref="N4">IF(INDEX(申請表!$B$5:$Q$1048576,6+((ROW()-2)*6),6)=0,"",INDEX(申請表!$B$5:$Q$1048576,6+((ROW()-2)*6),6))</f>
        <v/>
      </c>
      <c r="O4" s="34" t="str" cm="1">
        <f t="array" ref="O4">IF(INDEX(申請表!$B$5:$Q$1048576,6+((ROW()-2)*6),7)=0,"",INDEX(申請表!$B$5:$Q$1048576,6+((ROW()-2)*6),7))</f>
        <v/>
      </c>
      <c r="P4" s="34" t="str" cm="1">
        <f t="array" ref="P4">IF(INDEX(申請表!$B$5:$Q$1048576,7+((ROW()-2)*6),6)=0,"",INDEX(申請表!$B$5:$Q$1048576,7+((ROW()-2)*6),6))</f>
        <v/>
      </c>
      <c r="Q4" s="34" t="str" cm="1">
        <f t="array" ref="Q4">IF(INDEX(申請表!$B$5:$Q$1048576,7+((ROW()-2)*6),7)=0,"",INDEX(申請表!$B$5:$Q$1048576,7+((ROW()-2)*6),7))</f>
        <v/>
      </c>
      <c r="R4" s="15" t="str" cm="1">
        <f t="array" ref="R4">IF(INDEX(申請表!$B$5:$Q$1048576,ROW()*6-10,COLUMN()-10)=0,"",INDEX(申請表!$B$5:$Q$1048576,ROW()*6-10,COLUMN()-10))</f>
        <v/>
      </c>
      <c r="S4" s="33" t="str" cm="1">
        <f t="array" ref="S4">IF(INDEX(申請表!$B$5:$Q$1048576,ROW()*6-10,COLUMN()-10)=0,"",INDEX(申請表!$B$5:$Q$1048576,ROW()*6-10,COLUMN()-10))</f>
        <v/>
      </c>
      <c r="T4" s="33" t="str" cm="1">
        <f t="array" ref="T4">IF(INDEX(申請表!$B$5:$Q$1048576,ROW()*6-10,COLUMN()-10)=0,"",INDEX(申請表!$B$5:$Q$1048576,ROW()*6-10,COLUMN()-10))</f>
        <v/>
      </c>
      <c r="U4" s="34" t="str" cm="1">
        <f t="array" ref="U4">IF(INDEX(申請表!$B$5:$Q$1048576,ROW()*6-10,COLUMN()-10)=0,"",INDEX(申請表!$B$5:$Q$1048576,ROW()*6-10,COLUMN()-10))</f>
        <v/>
      </c>
      <c r="V4" s="33" t="str" cm="1">
        <f t="array" ref="V4">IF(INDEX(申請表!$B$5:$Q$1048576,ROW()*6-10,COLUMN()-10)=0,"",INDEX(申請表!$B$5:$Q$1048576,ROW()*6-10,COLUMN()-10))</f>
        <v/>
      </c>
      <c r="W4" s="34" t="str" cm="1">
        <f t="array" ref="W4">INDEX(申請表!$B$5:$Q$1048576,ROW()*6-10,COLUMN()-10)</f>
        <v/>
      </c>
      <c r="X4" s="33" t="str" cm="1">
        <f t="array" ref="X4">IF(INDEX(申請表!$B$5:$Q$1048576,ROW()*6-10,COLUMN()-10)=0,"",INDEX(申請表!$B$5:$Q$1048576,ROW()*6-10,COLUMN()-10))</f>
        <v/>
      </c>
      <c r="Y4" s="33" t="str" cm="1">
        <f t="array" ref="Y4">INDEX(申請表!$B$5:$Q$1048576,ROW()*6-10,COLUMN()-10)</f>
        <v/>
      </c>
      <c r="Z4" s="34" t="str" cm="1">
        <f t="array" ref="Z4">IF(INDEX(申請表!$B$5:$Q$1048576,ROW()*6-10,COLUMN()-10)=0,"",INDEX(申請表!$B$5:$Q$1048576,ROW()*6-10,COLUMN()-10))</f>
        <v/>
      </c>
    </row>
    <row r="5" spans="1:31" x14ac:dyDescent="0.3">
      <c r="A5" s="33" t="str" cm="1">
        <f t="array" ref="A5">INDEX(申請表!$B$5:$Q$1048576,ROW()*6-10,COLUMN())</f>
        <v/>
      </c>
      <c r="B5" s="34" t="str" cm="1">
        <f t="array" ref="B5">IF(INDEX(申請表!$B$5:$Q$1048576,ROW()*6-10,COLUMN())=0,"",INDEX(申請表!$B$5:$Q$1048576,ROW()*6-10,COLUMN()))</f>
        <v/>
      </c>
      <c r="C5" s="33" t="str" cm="1">
        <f t="array" ref="C5">IF(INDEX(申請表!$B$5:$Q$1048576,ROW()*6-10,COLUMN())=0,"",INDEX(申請表!$B$5:$Q$1048576,ROW()*6-10,COLUMN()))</f>
        <v/>
      </c>
      <c r="D5" s="34" t="str" cm="1">
        <f t="array" ref="D5">IF(INDEX(申請表!$B$5:$Q$1048576,ROW()*6-10,COLUMN())=0,"",INDEX(申請表!$B$5:$Q$1048576,ROW()*6-10,COLUMN()))</f>
        <v/>
      </c>
      <c r="E5" s="34" t="str" cm="1">
        <f t="array" ref="E5">INDEX(申請表!$B$5:$Q$1048576,2+((ROW()-2)*6),5)</f>
        <v xml:space="preserve"> </v>
      </c>
      <c r="F5" s="34" t="str" cm="1">
        <f t="array" ref="F5">IF(INDEX(申請表!$B$5:$Q$1048576,2+((ROW()-2)*6),6)=0,"",INDEX(申請表!$B$5:$Q$1048576,2+((ROW()-2)*6),6))</f>
        <v/>
      </c>
      <c r="G5" s="34" t="str" cm="1">
        <f t="array" ref="G5">IF(INDEX(申請表!$B$5:$Q$1048576,2+((ROW()-2)*6),7)=0,"",INDEX(申請表!$B$5:$Q$1048576,2+((ROW()-2)*6),7))</f>
        <v/>
      </c>
      <c r="H5" s="34" t="str" cm="1">
        <f t="array" ref="H5">IF(INDEX(申請表!$B$5:$Q$1048576,3+((ROW()-2)*6),6)=0,"",INDEX(申請表!$B$5:$Q$1048576,3+((ROW()-2)*6),6))</f>
        <v/>
      </c>
      <c r="I5" s="34" t="str" cm="1">
        <f t="array" ref="I5">IF(INDEX(申請表!$B$5:$Q$1048576,3+((ROW()-2)*6),7)=0,"",INDEX(申請表!$B$5:$Q$1048576,3+((ROW()-2)*6),7))</f>
        <v/>
      </c>
      <c r="J5" s="34" t="str" cm="1">
        <f t="array" ref="J5">IF(INDEX(申請表!$B$5:$Q$1048576,4+((ROW()-2)*6),6)=0,"",INDEX(申請表!$B$5:$Q$1048576,4+((ROW()-2)*6),6))</f>
        <v/>
      </c>
      <c r="K5" s="34" t="str" cm="1">
        <f t="array" ref="K5">IF(INDEX(申請表!$B$5:$Q$1048576,4+((ROW()-2)*6),7)=0,"",INDEX(申請表!$B$5:$Q$1048576,4+((ROW()-2)*6),7))</f>
        <v/>
      </c>
      <c r="L5" s="34" t="str" cm="1">
        <f t="array" ref="L5">IF(INDEX(申請表!$B$5:$Q$1048576,5+((ROW()-2)*6),6)=0,"",INDEX(申請表!$B$5:$Q$1048576,5+((ROW()-2)*6),6))</f>
        <v/>
      </c>
      <c r="M5" s="34" t="str" cm="1">
        <f t="array" ref="M5">IF(INDEX(申請表!$B$5:$Q$1048576,5+((ROW()-2)*6),7)=0,"",INDEX(申請表!$B$5:$Q$1048576,5+((ROW()-2)*6),7))</f>
        <v/>
      </c>
      <c r="N5" s="34" t="str" cm="1">
        <f t="array" ref="N5">IF(INDEX(申請表!$B$5:$Q$1048576,6+((ROW()-2)*6),6)=0,"",INDEX(申請表!$B$5:$Q$1048576,6+((ROW()-2)*6),6))</f>
        <v/>
      </c>
      <c r="O5" s="34" t="str" cm="1">
        <f t="array" ref="O5">IF(INDEX(申請表!$B$5:$Q$1048576,6+((ROW()-2)*6),7)=0,"",INDEX(申請表!$B$5:$Q$1048576,6+((ROW()-2)*6),7))</f>
        <v/>
      </c>
      <c r="P5" s="34" t="str" cm="1">
        <f t="array" ref="P5">IF(INDEX(申請表!$B$5:$Q$1048576,7+((ROW()-2)*6),6)=0,"",INDEX(申請表!$B$5:$Q$1048576,7+((ROW()-2)*6),6))</f>
        <v/>
      </c>
      <c r="Q5" s="34" t="str" cm="1">
        <f t="array" ref="Q5">IF(INDEX(申請表!$B$5:$Q$1048576,7+((ROW()-2)*6),7)=0,"",INDEX(申請表!$B$5:$Q$1048576,7+((ROW()-2)*6),7))</f>
        <v/>
      </c>
      <c r="R5" s="15" t="str" cm="1">
        <f t="array" ref="R5">IF(INDEX(申請表!$B$5:$Q$1048576,ROW()*6-10,COLUMN()-10)=0,"",INDEX(申請表!$B$5:$Q$1048576,ROW()*6-10,COLUMN()-10))</f>
        <v/>
      </c>
      <c r="S5" s="33" t="str" cm="1">
        <f t="array" ref="S5">IF(INDEX(申請表!$B$5:$Q$1048576,ROW()*6-10,COLUMN()-10)=0,"",INDEX(申請表!$B$5:$Q$1048576,ROW()*6-10,COLUMN()-10))</f>
        <v/>
      </c>
      <c r="T5" s="33" t="str" cm="1">
        <f t="array" ref="T5">IF(INDEX(申請表!$B$5:$Q$1048576,ROW()*6-10,COLUMN()-10)=0,"",INDEX(申請表!$B$5:$Q$1048576,ROW()*6-10,COLUMN()-10))</f>
        <v/>
      </c>
      <c r="U5" s="34" t="str" cm="1">
        <f t="array" ref="U5">IF(INDEX(申請表!$B$5:$Q$1048576,ROW()*6-10,COLUMN()-10)=0,"",INDEX(申請表!$B$5:$Q$1048576,ROW()*6-10,COLUMN()-10))</f>
        <v/>
      </c>
      <c r="V5" s="33" t="str" cm="1">
        <f t="array" ref="V5">IF(INDEX(申請表!$B$5:$Q$1048576,ROW()*6-10,COLUMN()-10)=0,"",INDEX(申請表!$B$5:$Q$1048576,ROW()*6-10,COLUMN()-10))</f>
        <v/>
      </c>
      <c r="W5" s="34" t="str" cm="1">
        <f t="array" ref="W5">INDEX(申請表!$B$5:$Q$1048576,ROW()*6-10,COLUMN()-10)</f>
        <v/>
      </c>
      <c r="X5" s="33" t="str" cm="1">
        <f t="array" ref="X5">IF(INDEX(申請表!$B$5:$Q$1048576,ROW()*6-10,COLUMN()-10)=0,"",INDEX(申請表!$B$5:$Q$1048576,ROW()*6-10,COLUMN()-10))</f>
        <v/>
      </c>
      <c r="Y5" s="33" t="str" cm="1">
        <f t="array" ref="Y5">INDEX(申請表!$B$5:$Q$1048576,ROW()*6-10,COLUMN()-10)</f>
        <v/>
      </c>
      <c r="Z5" s="34" t="str" cm="1">
        <f t="array" ref="Z5">IF(INDEX(申請表!$B$5:$Q$1048576,ROW()*6-10,COLUMN()-10)=0,"",INDEX(申請表!$B$5:$Q$1048576,ROW()*6-10,COLUMN()-10))</f>
        <v/>
      </c>
    </row>
    <row r="6" spans="1:31" x14ac:dyDescent="0.3">
      <c r="A6" s="33" t="str" cm="1">
        <f t="array" ref="A6">INDEX(申請表!$B$5:$Q$1048576,ROW()*6-10,COLUMN())</f>
        <v/>
      </c>
      <c r="B6" s="34" t="str" cm="1">
        <f t="array" ref="B6">IF(INDEX(申請表!$B$5:$Q$1048576,ROW()*6-10,COLUMN())=0,"",INDEX(申請表!$B$5:$Q$1048576,ROW()*6-10,COLUMN()))</f>
        <v/>
      </c>
      <c r="C6" s="33" t="str" cm="1">
        <f t="array" ref="C6">IF(INDEX(申請表!$B$5:$Q$1048576,ROW()*6-10,COLUMN())=0,"",INDEX(申請表!$B$5:$Q$1048576,ROW()*6-10,COLUMN()))</f>
        <v/>
      </c>
      <c r="D6" s="34" t="str" cm="1">
        <f t="array" ref="D6">IF(INDEX(申請表!$B$5:$Q$1048576,ROW()*6-10,COLUMN())=0,"",INDEX(申請表!$B$5:$Q$1048576,ROW()*6-10,COLUMN()))</f>
        <v/>
      </c>
      <c r="E6" s="34" t="str" cm="1">
        <f t="array" ref="E6">INDEX(申請表!$B$5:$Q$1048576,2+((ROW()-2)*6),5)</f>
        <v xml:space="preserve"> </v>
      </c>
      <c r="F6" s="34" t="str" cm="1">
        <f t="array" ref="F6">IF(INDEX(申請表!$B$5:$Q$1048576,2+((ROW()-2)*6),6)=0,"",INDEX(申請表!$B$5:$Q$1048576,2+((ROW()-2)*6),6))</f>
        <v/>
      </c>
      <c r="G6" s="34" t="str" cm="1">
        <f t="array" ref="G6">IF(INDEX(申請表!$B$5:$Q$1048576,2+((ROW()-2)*6),7)=0,"",INDEX(申請表!$B$5:$Q$1048576,2+((ROW()-2)*6),7))</f>
        <v/>
      </c>
      <c r="H6" s="34" t="str" cm="1">
        <f t="array" ref="H6">IF(INDEX(申請表!$B$5:$Q$1048576,3+((ROW()-2)*6),6)=0,"",INDEX(申請表!$B$5:$Q$1048576,3+((ROW()-2)*6),6))</f>
        <v/>
      </c>
      <c r="I6" s="34" t="str" cm="1">
        <f t="array" ref="I6">IF(INDEX(申請表!$B$5:$Q$1048576,3+((ROW()-2)*6),7)=0,"",INDEX(申請表!$B$5:$Q$1048576,3+((ROW()-2)*6),7))</f>
        <v/>
      </c>
      <c r="J6" s="34" t="str" cm="1">
        <f t="array" ref="J6">IF(INDEX(申請表!$B$5:$Q$1048576,4+((ROW()-2)*6),6)=0,"",INDEX(申請表!$B$5:$Q$1048576,4+((ROW()-2)*6),6))</f>
        <v/>
      </c>
      <c r="K6" s="34" t="str" cm="1">
        <f t="array" ref="K6">IF(INDEX(申請表!$B$5:$Q$1048576,4+((ROW()-2)*6),7)=0,"",INDEX(申請表!$B$5:$Q$1048576,4+((ROW()-2)*6),7))</f>
        <v/>
      </c>
      <c r="L6" s="34" t="str" cm="1">
        <f t="array" ref="L6">IF(INDEX(申請表!$B$5:$Q$1048576,5+((ROW()-2)*6),6)=0,"",INDEX(申請表!$B$5:$Q$1048576,5+((ROW()-2)*6),6))</f>
        <v/>
      </c>
      <c r="M6" s="34" t="str" cm="1">
        <f t="array" ref="M6">IF(INDEX(申請表!$B$5:$Q$1048576,5+((ROW()-2)*6),7)=0,"",INDEX(申請表!$B$5:$Q$1048576,5+((ROW()-2)*6),7))</f>
        <v/>
      </c>
      <c r="N6" s="34" t="str" cm="1">
        <f t="array" ref="N6">IF(INDEX(申請表!$B$5:$Q$1048576,6+((ROW()-2)*6),6)=0,"",INDEX(申請表!$B$5:$Q$1048576,6+((ROW()-2)*6),6))</f>
        <v/>
      </c>
      <c r="O6" s="34" t="str" cm="1">
        <f t="array" ref="O6">IF(INDEX(申請表!$B$5:$Q$1048576,6+((ROW()-2)*6),7)=0,"",INDEX(申請表!$B$5:$Q$1048576,6+((ROW()-2)*6),7))</f>
        <v/>
      </c>
      <c r="P6" s="34" t="str" cm="1">
        <f t="array" ref="P6">IF(INDEX(申請表!$B$5:$Q$1048576,7+((ROW()-2)*6),6)=0,"",INDEX(申請表!$B$5:$Q$1048576,7+((ROW()-2)*6),6))</f>
        <v/>
      </c>
      <c r="Q6" s="34" t="str" cm="1">
        <f t="array" ref="Q6">IF(INDEX(申請表!$B$5:$Q$1048576,7+((ROW()-2)*6),7)=0,"",INDEX(申請表!$B$5:$Q$1048576,7+((ROW()-2)*6),7))</f>
        <v/>
      </c>
      <c r="R6" s="15" t="str" cm="1">
        <f t="array" ref="R6">IF(INDEX(申請表!$B$5:$Q$1048576,ROW()*6-10,COLUMN()-10)=0,"",INDEX(申請表!$B$5:$Q$1048576,ROW()*6-10,COLUMN()-10))</f>
        <v/>
      </c>
      <c r="S6" s="33" t="str" cm="1">
        <f t="array" ref="S6">IF(INDEX(申請表!$B$5:$Q$1048576,ROW()*6-10,COLUMN()-10)=0,"",INDEX(申請表!$B$5:$Q$1048576,ROW()*6-10,COLUMN()-10))</f>
        <v/>
      </c>
      <c r="T6" s="33" t="str" cm="1">
        <f t="array" ref="T6">IF(INDEX(申請表!$B$5:$Q$1048576,ROW()*6-10,COLUMN()-10)=0,"",INDEX(申請表!$B$5:$Q$1048576,ROW()*6-10,COLUMN()-10))</f>
        <v/>
      </c>
      <c r="U6" s="34" t="str" cm="1">
        <f t="array" ref="U6">IF(INDEX(申請表!$B$5:$Q$1048576,ROW()*6-10,COLUMN()-10)=0,"",INDEX(申請表!$B$5:$Q$1048576,ROW()*6-10,COLUMN()-10))</f>
        <v/>
      </c>
      <c r="V6" s="33" t="str" cm="1">
        <f t="array" ref="V6">IF(INDEX(申請表!$B$5:$Q$1048576,ROW()*6-10,COLUMN()-10)=0,"",INDEX(申請表!$B$5:$Q$1048576,ROW()*6-10,COLUMN()-10))</f>
        <v/>
      </c>
      <c r="W6" s="34" t="str" cm="1">
        <f t="array" ref="W6">INDEX(申請表!$B$5:$Q$1048576,ROW()*6-10,COLUMN()-10)</f>
        <v/>
      </c>
      <c r="X6" s="33" t="str" cm="1">
        <f t="array" ref="X6">IF(INDEX(申請表!$B$5:$Q$1048576,ROW()*6-10,COLUMN()-10)=0,"",INDEX(申請表!$B$5:$Q$1048576,ROW()*6-10,COLUMN()-10))</f>
        <v/>
      </c>
      <c r="Y6" s="33" t="str" cm="1">
        <f t="array" ref="Y6">INDEX(申請表!$B$5:$Q$1048576,ROW()*6-10,COLUMN()-10)</f>
        <v/>
      </c>
      <c r="Z6" s="34" t="str" cm="1">
        <f t="array" ref="Z6">IF(INDEX(申請表!$B$5:$Q$1048576,ROW()*6-10,COLUMN()-10)=0,"",INDEX(申請表!$B$5:$Q$1048576,ROW()*6-10,COLUMN()-10))</f>
        <v/>
      </c>
    </row>
    <row r="7" spans="1:31" x14ac:dyDescent="0.3">
      <c r="A7" s="33" t="str" cm="1">
        <f t="array" ref="A7">INDEX(申請表!$B$5:$Q$1048576,ROW()*6-10,COLUMN())</f>
        <v/>
      </c>
      <c r="B7" s="34" t="str" cm="1">
        <f t="array" ref="B7">IF(INDEX(申請表!$B$5:$Q$1048576,ROW()*6-10,COLUMN())=0,"",INDEX(申請表!$B$5:$Q$1048576,ROW()*6-10,COLUMN()))</f>
        <v/>
      </c>
      <c r="C7" s="33" t="str" cm="1">
        <f t="array" ref="C7">IF(INDEX(申請表!$B$5:$Q$1048576,ROW()*6-10,COLUMN())=0,"",INDEX(申請表!$B$5:$Q$1048576,ROW()*6-10,COLUMN()))</f>
        <v/>
      </c>
      <c r="D7" s="34" t="str" cm="1">
        <f t="array" ref="D7">IF(INDEX(申請表!$B$5:$Q$1048576,ROW()*6-10,COLUMN())=0,"",INDEX(申請表!$B$5:$Q$1048576,ROW()*6-10,COLUMN()))</f>
        <v/>
      </c>
      <c r="E7" s="34" t="str" cm="1">
        <f t="array" ref="E7">INDEX(申請表!$B$5:$Q$1048576,2+((ROW()-2)*6),5)</f>
        <v xml:space="preserve"> </v>
      </c>
      <c r="F7" s="34" t="str" cm="1">
        <f t="array" ref="F7">IF(INDEX(申請表!$B$5:$Q$1048576,2+((ROW()-2)*6),6)=0,"",INDEX(申請表!$B$5:$Q$1048576,2+((ROW()-2)*6),6))</f>
        <v/>
      </c>
      <c r="G7" s="34" t="str" cm="1">
        <f t="array" ref="G7">IF(INDEX(申請表!$B$5:$Q$1048576,2+((ROW()-2)*6),7)=0,"",INDEX(申請表!$B$5:$Q$1048576,2+((ROW()-2)*6),7))</f>
        <v/>
      </c>
      <c r="H7" s="34" t="str" cm="1">
        <f t="array" ref="H7">IF(INDEX(申請表!$B$5:$Q$1048576,3+((ROW()-2)*6),6)=0,"",INDEX(申請表!$B$5:$Q$1048576,3+((ROW()-2)*6),6))</f>
        <v/>
      </c>
      <c r="I7" s="34" t="str" cm="1">
        <f t="array" ref="I7">IF(INDEX(申請表!$B$5:$Q$1048576,3+((ROW()-2)*6),7)=0,"",INDEX(申請表!$B$5:$Q$1048576,3+((ROW()-2)*6),7))</f>
        <v/>
      </c>
      <c r="J7" s="34" t="str" cm="1">
        <f t="array" ref="J7">IF(INDEX(申請表!$B$5:$Q$1048576,4+((ROW()-2)*6),6)=0,"",INDEX(申請表!$B$5:$Q$1048576,4+((ROW()-2)*6),6))</f>
        <v/>
      </c>
      <c r="K7" s="34" t="str" cm="1">
        <f t="array" ref="K7">IF(INDEX(申請表!$B$5:$Q$1048576,4+((ROW()-2)*6),7)=0,"",INDEX(申請表!$B$5:$Q$1048576,4+((ROW()-2)*6),7))</f>
        <v/>
      </c>
      <c r="L7" s="34" t="str" cm="1">
        <f t="array" ref="L7">IF(INDEX(申請表!$B$5:$Q$1048576,5+((ROW()-2)*6),6)=0,"",INDEX(申請表!$B$5:$Q$1048576,5+((ROW()-2)*6),6))</f>
        <v/>
      </c>
      <c r="M7" s="34" t="str" cm="1">
        <f t="array" ref="M7">IF(INDEX(申請表!$B$5:$Q$1048576,5+((ROW()-2)*6),7)=0,"",INDEX(申請表!$B$5:$Q$1048576,5+((ROW()-2)*6),7))</f>
        <v/>
      </c>
      <c r="N7" s="34" t="str" cm="1">
        <f t="array" ref="N7">IF(INDEX(申請表!$B$5:$Q$1048576,6+((ROW()-2)*6),6)=0,"",INDEX(申請表!$B$5:$Q$1048576,6+((ROW()-2)*6),6))</f>
        <v/>
      </c>
      <c r="O7" s="34" t="str" cm="1">
        <f t="array" ref="O7">IF(INDEX(申請表!$B$5:$Q$1048576,6+((ROW()-2)*6),7)=0,"",INDEX(申請表!$B$5:$Q$1048576,6+((ROW()-2)*6),7))</f>
        <v/>
      </c>
      <c r="P7" s="34" t="str" cm="1">
        <f t="array" ref="P7">IF(INDEX(申請表!$B$5:$Q$1048576,7+((ROW()-2)*6),6)=0,"",INDEX(申請表!$B$5:$Q$1048576,7+((ROW()-2)*6),6))</f>
        <v/>
      </c>
      <c r="Q7" s="34" t="str" cm="1">
        <f t="array" ref="Q7">IF(INDEX(申請表!$B$5:$Q$1048576,7+((ROW()-2)*6),7)=0,"",INDEX(申請表!$B$5:$Q$1048576,7+((ROW()-2)*6),7))</f>
        <v/>
      </c>
      <c r="R7" s="15" t="str" cm="1">
        <f t="array" ref="R7">IF(INDEX(申請表!$B$5:$Q$1048576,ROW()*6-10,COLUMN()-10)=0,"",INDEX(申請表!$B$5:$Q$1048576,ROW()*6-10,COLUMN()-10))</f>
        <v/>
      </c>
      <c r="S7" s="33" t="str" cm="1">
        <f t="array" ref="S7">IF(INDEX(申請表!$B$5:$Q$1048576,ROW()*6-10,COLUMN()-10)=0,"",INDEX(申請表!$B$5:$Q$1048576,ROW()*6-10,COLUMN()-10))</f>
        <v/>
      </c>
      <c r="T7" s="33" t="str" cm="1">
        <f t="array" ref="T7">IF(INDEX(申請表!$B$5:$Q$1048576,ROW()*6-10,COLUMN()-10)=0,"",INDEX(申請表!$B$5:$Q$1048576,ROW()*6-10,COLUMN()-10))</f>
        <v/>
      </c>
      <c r="U7" s="34" t="str" cm="1">
        <f t="array" ref="U7">IF(INDEX(申請表!$B$5:$Q$1048576,ROW()*6-10,COLUMN()-10)=0,"",INDEX(申請表!$B$5:$Q$1048576,ROW()*6-10,COLUMN()-10))</f>
        <v/>
      </c>
      <c r="V7" s="33" t="str" cm="1">
        <f t="array" ref="V7">IF(INDEX(申請表!$B$5:$Q$1048576,ROW()*6-10,COLUMN()-10)=0,"",INDEX(申請表!$B$5:$Q$1048576,ROW()*6-10,COLUMN()-10))</f>
        <v/>
      </c>
      <c r="W7" s="34" t="str" cm="1">
        <f t="array" ref="W7">INDEX(申請表!$B$5:$Q$1048576,ROW()*6-10,COLUMN()-10)</f>
        <v/>
      </c>
      <c r="X7" s="33" t="str" cm="1">
        <f t="array" ref="X7">IF(INDEX(申請表!$B$5:$Q$1048576,ROW()*6-10,COLUMN()-10)=0,"",INDEX(申請表!$B$5:$Q$1048576,ROW()*6-10,COLUMN()-10))</f>
        <v/>
      </c>
      <c r="Y7" s="33" t="str" cm="1">
        <f t="array" ref="Y7">INDEX(申請表!$B$5:$Q$1048576,ROW()*6-10,COLUMN()-10)</f>
        <v/>
      </c>
      <c r="Z7" s="34" t="str" cm="1">
        <f t="array" ref="Z7">IF(INDEX(申請表!$B$5:$Q$1048576,ROW()*6-10,COLUMN()-10)=0,"",INDEX(申請表!$B$5:$Q$1048576,ROW()*6-10,COLUMN()-10))</f>
        <v/>
      </c>
    </row>
    <row r="8" spans="1:31" x14ac:dyDescent="0.3">
      <c r="A8" s="33" t="str" cm="1">
        <f t="array" ref="A8">INDEX(申請表!$B$5:$Q$1048576,ROW()*6-10,COLUMN())</f>
        <v/>
      </c>
      <c r="B8" s="34" t="str" cm="1">
        <f t="array" ref="B8">IF(INDEX(申請表!$B$5:$Q$1048576,ROW()*6-10,COLUMN())=0,"",INDEX(申請表!$B$5:$Q$1048576,ROW()*6-10,COLUMN()))</f>
        <v/>
      </c>
      <c r="C8" s="33" t="str" cm="1">
        <f t="array" ref="C8">IF(INDEX(申請表!$B$5:$Q$1048576,ROW()*6-10,COLUMN())=0,"",INDEX(申請表!$B$5:$Q$1048576,ROW()*6-10,COLUMN()))</f>
        <v/>
      </c>
      <c r="D8" s="34" t="str" cm="1">
        <f t="array" ref="D8">IF(INDEX(申請表!$B$5:$Q$1048576,ROW()*6-10,COLUMN())=0,"",INDEX(申請表!$B$5:$Q$1048576,ROW()*6-10,COLUMN()))</f>
        <v/>
      </c>
      <c r="E8" s="34" t="str" cm="1">
        <f t="array" ref="E8">INDEX(申請表!$B$5:$Q$1048576,2+((ROW()-2)*6),5)</f>
        <v xml:space="preserve"> </v>
      </c>
      <c r="F8" s="34" t="str" cm="1">
        <f t="array" ref="F8">IF(INDEX(申請表!$B$5:$Q$1048576,2+((ROW()-2)*6),6)=0,"",INDEX(申請表!$B$5:$Q$1048576,2+((ROW()-2)*6),6))</f>
        <v/>
      </c>
      <c r="G8" s="34" t="str" cm="1">
        <f t="array" ref="G8">IF(INDEX(申請表!$B$5:$Q$1048576,2+((ROW()-2)*6),7)=0,"",INDEX(申請表!$B$5:$Q$1048576,2+((ROW()-2)*6),7))</f>
        <v/>
      </c>
      <c r="H8" s="34" t="str" cm="1">
        <f t="array" ref="H8">IF(INDEX(申請表!$B$5:$Q$1048576,3+((ROW()-2)*6),6)=0,"",INDEX(申請表!$B$5:$Q$1048576,3+((ROW()-2)*6),6))</f>
        <v/>
      </c>
      <c r="I8" s="34" t="str" cm="1">
        <f t="array" ref="I8">IF(INDEX(申請表!$B$5:$Q$1048576,3+((ROW()-2)*6),7)=0,"",INDEX(申請表!$B$5:$Q$1048576,3+((ROW()-2)*6),7))</f>
        <v/>
      </c>
      <c r="J8" s="34" t="str" cm="1">
        <f t="array" ref="J8">IF(INDEX(申請表!$B$5:$Q$1048576,4+((ROW()-2)*6),6)=0,"",INDEX(申請表!$B$5:$Q$1048576,4+((ROW()-2)*6),6))</f>
        <v/>
      </c>
      <c r="K8" s="34" t="str" cm="1">
        <f t="array" ref="K8">IF(INDEX(申請表!$B$5:$Q$1048576,4+((ROW()-2)*6),7)=0,"",INDEX(申請表!$B$5:$Q$1048576,4+((ROW()-2)*6),7))</f>
        <v/>
      </c>
      <c r="L8" s="34" t="str" cm="1">
        <f t="array" ref="L8">IF(INDEX(申請表!$B$5:$Q$1048576,5+((ROW()-2)*6),6)=0,"",INDEX(申請表!$B$5:$Q$1048576,5+((ROW()-2)*6),6))</f>
        <v/>
      </c>
      <c r="M8" s="34" t="str" cm="1">
        <f t="array" ref="M8">IF(INDEX(申請表!$B$5:$Q$1048576,5+((ROW()-2)*6),7)=0,"",INDEX(申請表!$B$5:$Q$1048576,5+((ROW()-2)*6),7))</f>
        <v/>
      </c>
      <c r="N8" s="34" t="str" cm="1">
        <f t="array" ref="N8">IF(INDEX(申請表!$B$5:$Q$1048576,6+((ROW()-2)*6),6)=0,"",INDEX(申請表!$B$5:$Q$1048576,6+((ROW()-2)*6),6))</f>
        <v/>
      </c>
      <c r="O8" s="34" t="str" cm="1">
        <f t="array" ref="O8">IF(INDEX(申請表!$B$5:$Q$1048576,6+((ROW()-2)*6),7)=0,"",INDEX(申請表!$B$5:$Q$1048576,6+((ROW()-2)*6),7))</f>
        <v/>
      </c>
      <c r="P8" s="34" t="str" cm="1">
        <f t="array" ref="P8">IF(INDEX(申請表!$B$5:$Q$1048576,7+((ROW()-2)*6),6)=0,"",INDEX(申請表!$B$5:$Q$1048576,7+((ROW()-2)*6),6))</f>
        <v/>
      </c>
      <c r="Q8" s="34" t="str" cm="1">
        <f t="array" ref="Q8">IF(INDEX(申請表!$B$5:$Q$1048576,7+((ROW()-2)*6),7)=0,"",INDEX(申請表!$B$5:$Q$1048576,7+((ROW()-2)*6),7))</f>
        <v/>
      </c>
      <c r="R8" s="15" t="str" cm="1">
        <f t="array" ref="R8">IF(INDEX(申請表!$B$5:$Q$1048576,ROW()*6-10,COLUMN()-10)=0,"",INDEX(申請表!$B$5:$Q$1048576,ROW()*6-10,COLUMN()-10))</f>
        <v/>
      </c>
      <c r="S8" s="33" t="str" cm="1">
        <f t="array" ref="S8">IF(INDEX(申請表!$B$5:$Q$1048576,ROW()*6-10,COLUMN()-10)=0,"",INDEX(申請表!$B$5:$Q$1048576,ROW()*6-10,COLUMN()-10))</f>
        <v/>
      </c>
      <c r="T8" s="33" t="str" cm="1">
        <f t="array" ref="T8">IF(INDEX(申請表!$B$5:$Q$1048576,ROW()*6-10,COLUMN()-10)=0,"",INDEX(申請表!$B$5:$Q$1048576,ROW()*6-10,COLUMN()-10))</f>
        <v/>
      </c>
      <c r="U8" s="34" t="str" cm="1">
        <f t="array" ref="U8">IF(INDEX(申請表!$B$5:$Q$1048576,ROW()*6-10,COLUMN()-10)=0,"",INDEX(申請表!$B$5:$Q$1048576,ROW()*6-10,COLUMN()-10))</f>
        <v/>
      </c>
      <c r="V8" s="33" t="str" cm="1">
        <f t="array" ref="V8">IF(INDEX(申請表!$B$5:$Q$1048576,ROW()*6-10,COLUMN()-10)=0,"",INDEX(申請表!$B$5:$Q$1048576,ROW()*6-10,COLUMN()-10))</f>
        <v/>
      </c>
      <c r="W8" s="34" t="str" cm="1">
        <f t="array" ref="W8">INDEX(申請表!$B$5:$Q$1048576,ROW()*6-10,COLUMN()-10)</f>
        <v/>
      </c>
      <c r="X8" s="33" t="str" cm="1">
        <f t="array" ref="X8">IF(INDEX(申請表!$B$5:$Q$1048576,ROW()*6-10,COLUMN()-10)=0,"",INDEX(申請表!$B$5:$Q$1048576,ROW()*6-10,COLUMN()-10))</f>
        <v/>
      </c>
      <c r="Y8" s="33" t="str" cm="1">
        <f t="array" ref="Y8">INDEX(申請表!$B$5:$Q$1048576,ROW()*6-10,COLUMN()-10)</f>
        <v/>
      </c>
      <c r="Z8" s="34" t="str" cm="1">
        <f t="array" ref="Z8">IF(INDEX(申請表!$B$5:$Q$1048576,ROW()*6-10,COLUMN()-10)=0,"",INDEX(申請表!$B$5:$Q$1048576,ROW()*6-10,COLUMN()-10))</f>
        <v/>
      </c>
    </row>
    <row r="9" spans="1:31" x14ac:dyDescent="0.3">
      <c r="A9" s="33" t="str" cm="1">
        <f t="array" ref="A9">INDEX(申請表!$B$5:$Q$1048576,ROW()*6-10,COLUMN())</f>
        <v/>
      </c>
      <c r="B9" s="34" t="str" cm="1">
        <f t="array" ref="B9">IF(INDEX(申請表!$B$5:$Q$1048576,ROW()*6-10,COLUMN())=0,"",INDEX(申請表!$B$5:$Q$1048576,ROW()*6-10,COLUMN()))</f>
        <v/>
      </c>
      <c r="C9" s="33" t="str" cm="1">
        <f t="array" ref="C9">IF(INDEX(申請表!$B$5:$Q$1048576,ROW()*6-10,COLUMN())=0,"",INDEX(申請表!$B$5:$Q$1048576,ROW()*6-10,COLUMN()))</f>
        <v/>
      </c>
      <c r="D9" s="34" t="str" cm="1">
        <f t="array" ref="D9">IF(INDEX(申請表!$B$5:$Q$1048576,ROW()*6-10,COLUMN())=0,"",INDEX(申請表!$B$5:$Q$1048576,ROW()*6-10,COLUMN()))</f>
        <v/>
      </c>
      <c r="E9" s="34" t="str" cm="1">
        <f t="array" ref="E9">INDEX(申請表!$B$5:$Q$1048576,2+((ROW()-2)*6),5)</f>
        <v xml:space="preserve"> </v>
      </c>
      <c r="F9" s="34" t="str" cm="1">
        <f t="array" ref="F9">IF(INDEX(申請表!$B$5:$Q$1048576,2+((ROW()-2)*6),6)=0,"",INDEX(申請表!$B$5:$Q$1048576,2+((ROW()-2)*6),6))</f>
        <v/>
      </c>
      <c r="G9" s="34" t="str" cm="1">
        <f t="array" ref="G9">IF(INDEX(申請表!$B$5:$Q$1048576,2+((ROW()-2)*6),7)=0,"",INDEX(申請表!$B$5:$Q$1048576,2+((ROW()-2)*6),7))</f>
        <v/>
      </c>
      <c r="H9" s="34" t="str" cm="1">
        <f t="array" ref="H9">IF(INDEX(申請表!$B$5:$Q$1048576,3+((ROW()-2)*6),6)=0,"",INDEX(申請表!$B$5:$Q$1048576,3+((ROW()-2)*6),6))</f>
        <v/>
      </c>
      <c r="I9" s="34" t="str" cm="1">
        <f t="array" ref="I9">IF(INDEX(申請表!$B$5:$Q$1048576,3+((ROW()-2)*6),7)=0,"",INDEX(申請表!$B$5:$Q$1048576,3+((ROW()-2)*6),7))</f>
        <v/>
      </c>
      <c r="J9" s="34" t="str" cm="1">
        <f t="array" ref="J9">IF(INDEX(申請表!$B$5:$Q$1048576,4+((ROW()-2)*6),6)=0,"",INDEX(申請表!$B$5:$Q$1048576,4+((ROW()-2)*6),6))</f>
        <v/>
      </c>
      <c r="K9" s="34" t="str" cm="1">
        <f t="array" ref="K9">IF(INDEX(申請表!$B$5:$Q$1048576,4+((ROW()-2)*6),7)=0,"",INDEX(申請表!$B$5:$Q$1048576,4+((ROW()-2)*6),7))</f>
        <v/>
      </c>
      <c r="L9" s="34" t="str" cm="1">
        <f t="array" ref="L9">IF(INDEX(申請表!$B$5:$Q$1048576,5+((ROW()-2)*6),6)=0,"",INDEX(申請表!$B$5:$Q$1048576,5+((ROW()-2)*6),6))</f>
        <v/>
      </c>
      <c r="M9" s="34" t="str" cm="1">
        <f t="array" ref="M9">IF(INDEX(申請表!$B$5:$Q$1048576,5+((ROW()-2)*6),7)=0,"",INDEX(申請表!$B$5:$Q$1048576,5+((ROW()-2)*6),7))</f>
        <v/>
      </c>
      <c r="N9" s="34" t="str" cm="1">
        <f t="array" ref="N9">IF(INDEX(申請表!$B$5:$Q$1048576,6+((ROW()-2)*6),6)=0,"",INDEX(申請表!$B$5:$Q$1048576,6+((ROW()-2)*6),6))</f>
        <v/>
      </c>
      <c r="O9" s="34" t="str" cm="1">
        <f t="array" ref="O9">IF(INDEX(申請表!$B$5:$Q$1048576,6+((ROW()-2)*6),7)=0,"",INDEX(申請表!$B$5:$Q$1048576,6+((ROW()-2)*6),7))</f>
        <v/>
      </c>
      <c r="P9" s="34" t="str" cm="1">
        <f t="array" ref="P9">IF(INDEX(申請表!$B$5:$Q$1048576,7+((ROW()-2)*6),6)=0,"",INDEX(申請表!$B$5:$Q$1048576,7+((ROW()-2)*6),6))</f>
        <v/>
      </c>
      <c r="Q9" s="34" t="str" cm="1">
        <f t="array" ref="Q9">IF(INDEX(申請表!$B$5:$Q$1048576,7+((ROW()-2)*6),7)=0,"",INDEX(申請表!$B$5:$Q$1048576,7+((ROW()-2)*6),7))</f>
        <v/>
      </c>
      <c r="R9" s="15" t="str" cm="1">
        <f t="array" ref="R9">IF(INDEX(申請表!$B$5:$Q$1048576,ROW()*6-10,COLUMN()-10)=0,"",INDEX(申請表!$B$5:$Q$1048576,ROW()*6-10,COLUMN()-10))</f>
        <v/>
      </c>
      <c r="S9" s="33" t="str" cm="1">
        <f t="array" ref="S9">IF(INDEX(申請表!$B$5:$Q$1048576,ROW()*6-10,COLUMN()-10)=0,"",INDEX(申請表!$B$5:$Q$1048576,ROW()*6-10,COLUMN()-10))</f>
        <v/>
      </c>
      <c r="T9" s="33" t="str" cm="1">
        <f t="array" ref="T9">IF(INDEX(申請表!$B$5:$Q$1048576,ROW()*6-10,COLUMN()-10)=0,"",INDEX(申請表!$B$5:$Q$1048576,ROW()*6-10,COLUMN()-10))</f>
        <v/>
      </c>
      <c r="U9" s="34" t="str" cm="1">
        <f t="array" ref="U9">IF(INDEX(申請表!$B$5:$Q$1048576,ROW()*6-10,COLUMN()-10)=0,"",INDEX(申請表!$B$5:$Q$1048576,ROW()*6-10,COLUMN()-10))</f>
        <v/>
      </c>
      <c r="V9" s="33" t="str" cm="1">
        <f t="array" ref="V9">IF(INDEX(申請表!$B$5:$Q$1048576,ROW()*6-10,COLUMN()-10)=0,"",INDEX(申請表!$B$5:$Q$1048576,ROW()*6-10,COLUMN()-10))</f>
        <v/>
      </c>
      <c r="W9" s="34" t="str" cm="1">
        <f t="array" ref="W9">INDEX(申請表!$B$5:$Q$1048576,ROW()*6-10,COLUMN()-10)</f>
        <v/>
      </c>
      <c r="X9" s="33" t="str" cm="1">
        <f t="array" ref="X9">IF(INDEX(申請表!$B$5:$Q$1048576,ROW()*6-10,COLUMN()-10)=0,"",INDEX(申請表!$B$5:$Q$1048576,ROW()*6-10,COLUMN()-10))</f>
        <v/>
      </c>
      <c r="Y9" s="33" t="str" cm="1">
        <f t="array" ref="Y9">INDEX(申請表!$B$5:$Q$1048576,ROW()*6-10,COLUMN()-10)</f>
        <v/>
      </c>
      <c r="Z9" s="34" t="str" cm="1">
        <f t="array" ref="Z9">IF(INDEX(申請表!$B$5:$Q$1048576,ROW()*6-10,COLUMN()-10)=0,"",INDEX(申請表!$B$5:$Q$1048576,ROW()*6-10,COLUMN()-10))</f>
        <v/>
      </c>
    </row>
    <row r="10" spans="1:31" x14ac:dyDescent="0.3">
      <c r="A10" s="33" t="str" cm="1">
        <f t="array" ref="A10">INDEX(申請表!$B$5:$Q$1048576,ROW()*6-10,COLUMN())</f>
        <v/>
      </c>
      <c r="B10" s="34" t="str" cm="1">
        <f t="array" ref="B10">IF(INDEX(申請表!$B$5:$Q$1048576,ROW()*6-10,COLUMN())=0,"",INDEX(申請表!$B$5:$Q$1048576,ROW()*6-10,COLUMN()))</f>
        <v/>
      </c>
      <c r="C10" s="33" t="str" cm="1">
        <f t="array" ref="C10">IF(INDEX(申請表!$B$5:$Q$1048576,ROW()*6-10,COLUMN())=0,"",INDEX(申請表!$B$5:$Q$1048576,ROW()*6-10,COLUMN()))</f>
        <v/>
      </c>
      <c r="D10" s="34" t="str" cm="1">
        <f t="array" ref="D10">IF(INDEX(申請表!$B$5:$Q$1048576,ROW()*6-10,COLUMN())=0,"",INDEX(申請表!$B$5:$Q$1048576,ROW()*6-10,COLUMN()))</f>
        <v/>
      </c>
      <c r="E10" s="34" t="str" cm="1">
        <f t="array" ref="E10">INDEX(申請表!$B$5:$Q$1048576,2+((ROW()-2)*6),5)</f>
        <v xml:space="preserve"> </v>
      </c>
      <c r="F10" s="34" t="str" cm="1">
        <f t="array" ref="F10">IF(INDEX(申請表!$B$5:$Q$1048576,2+((ROW()-2)*6),6)=0,"",INDEX(申請表!$B$5:$Q$1048576,2+((ROW()-2)*6),6))</f>
        <v/>
      </c>
      <c r="G10" s="34" t="str" cm="1">
        <f t="array" ref="G10">IF(INDEX(申請表!$B$5:$Q$1048576,2+((ROW()-2)*6),7)=0,"",INDEX(申請表!$B$5:$Q$1048576,2+((ROW()-2)*6),7))</f>
        <v/>
      </c>
      <c r="H10" s="34" t="str" cm="1">
        <f t="array" ref="H10">IF(INDEX(申請表!$B$5:$Q$1048576,3+((ROW()-2)*6),6)=0,"",INDEX(申請表!$B$5:$Q$1048576,3+((ROW()-2)*6),6))</f>
        <v/>
      </c>
      <c r="I10" s="34" t="str" cm="1">
        <f t="array" ref="I10">IF(INDEX(申請表!$B$5:$Q$1048576,3+((ROW()-2)*6),7)=0,"",INDEX(申請表!$B$5:$Q$1048576,3+((ROW()-2)*6),7))</f>
        <v/>
      </c>
      <c r="J10" s="34" t="str" cm="1">
        <f t="array" ref="J10">IF(INDEX(申請表!$B$5:$Q$1048576,4+((ROW()-2)*6),6)=0,"",INDEX(申請表!$B$5:$Q$1048576,4+((ROW()-2)*6),6))</f>
        <v/>
      </c>
      <c r="K10" s="34" t="str" cm="1">
        <f t="array" ref="K10">IF(INDEX(申請表!$B$5:$Q$1048576,4+((ROW()-2)*6),7)=0,"",INDEX(申請表!$B$5:$Q$1048576,4+((ROW()-2)*6),7))</f>
        <v/>
      </c>
      <c r="L10" s="34" t="str" cm="1">
        <f t="array" ref="L10">IF(INDEX(申請表!$B$5:$Q$1048576,5+((ROW()-2)*6),6)=0,"",INDEX(申請表!$B$5:$Q$1048576,5+((ROW()-2)*6),6))</f>
        <v/>
      </c>
      <c r="M10" s="34" t="str" cm="1">
        <f t="array" ref="M10">IF(INDEX(申請表!$B$5:$Q$1048576,5+((ROW()-2)*6),7)=0,"",INDEX(申請表!$B$5:$Q$1048576,5+((ROW()-2)*6),7))</f>
        <v/>
      </c>
      <c r="N10" s="34" t="str" cm="1">
        <f t="array" ref="N10">IF(INDEX(申請表!$B$5:$Q$1048576,6+((ROW()-2)*6),6)=0,"",INDEX(申請表!$B$5:$Q$1048576,6+((ROW()-2)*6),6))</f>
        <v/>
      </c>
      <c r="O10" s="34" t="str" cm="1">
        <f t="array" ref="O10">IF(INDEX(申請表!$B$5:$Q$1048576,6+((ROW()-2)*6),7)=0,"",INDEX(申請表!$B$5:$Q$1048576,6+((ROW()-2)*6),7))</f>
        <v/>
      </c>
      <c r="P10" s="34" t="str" cm="1">
        <f t="array" ref="P10">IF(INDEX(申請表!$B$5:$Q$1048576,7+((ROW()-2)*6),6)=0,"",INDEX(申請表!$B$5:$Q$1048576,7+((ROW()-2)*6),6))</f>
        <v/>
      </c>
      <c r="Q10" s="34" t="str" cm="1">
        <f t="array" ref="Q10">IF(INDEX(申請表!$B$5:$Q$1048576,7+((ROW()-2)*6),7)=0,"",INDEX(申請表!$B$5:$Q$1048576,7+((ROW()-2)*6),7))</f>
        <v/>
      </c>
      <c r="R10" s="15" t="str" cm="1">
        <f t="array" ref="R10">IF(INDEX(申請表!$B$5:$Q$1048576,ROW()*6-10,COLUMN()-10)=0,"",INDEX(申請表!$B$5:$Q$1048576,ROW()*6-10,COLUMN()-10))</f>
        <v/>
      </c>
      <c r="S10" s="33" t="str" cm="1">
        <f t="array" ref="S10">IF(INDEX(申請表!$B$5:$Q$1048576,ROW()*6-10,COLUMN()-10)=0,"",INDEX(申請表!$B$5:$Q$1048576,ROW()*6-10,COLUMN()-10))</f>
        <v/>
      </c>
      <c r="T10" s="33" t="str" cm="1">
        <f t="array" ref="T10">IF(INDEX(申請表!$B$5:$Q$1048576,ROW()*6-10,COLUMN()-10)=0,"",INDEX(申請表!$B$5:$Q$1048576,ROW()*6-10,COLUMN()-10))</f>
        <v/>
      </c>
      <c r="U10" s="34" t="str" cm="1">
        <f t="array" ref="U10">IF(INDEX(申請表!$B$5:$Q$1048576,ROW()*6-10,COLUMN()-10)=0,"",INDEX(申請表!$B$5:$Q$1048576,ROW()*6-10,COLUMN()-10))</f>
        <v/>
      </c>
      <c r="V10" s="33" t="str" cm="1">
        <f t="array" ref="V10">IF(INDEX(申請表!$B$5:$Q$1048576,ROW()*6-10,COLUMN()-10)=0,"",INDEX(申請表!$B$5:$Q$1048576,ROW()*6-10,COLUMN()-10))</f>
        <v/>
      </c>
      <c r="W10" s="34" t="str" cm="1">
        <f t="array" ref="W10">INDEX(申請表!$B$5:$Q$1048576,ROW()*6-10,COLUMN()-10)</f>
        <v/>
      </c>
      <c r="X10" s="33" t="str" cm="1">
        <f t="array" ref="X10">IF(INDEX(申請表!$B$5:$Q$1048576,ROW()*6-10,COLUMN()-10)=0,"",INDEX(申請表!$B$5:$Q$1048576,ROW()*6-10,COLUMN()-10))</f>
        <v/>
      </c>
      <c r="Y10" s="33" t="str" cm="1">
        <f t="array" ref="Y10">INDEX(申請表!$B$5:$Q$1048576,ROW()*6-10,COLUMN()-10)</f>
        <v/>
      </c>
      <c r="Z10" s="34" t="str" cm="1">
        <f t="array" ref="Z10">IF(INDEX(申請表!$B$5:$Q$1048576,ROW()*6-10,COLUMN()-10)=0,"",INDEX(申請表!$B$5:$Q$1048576,ROW()*6-10,COLUMN()-10))</f>
        <v/>
      </c>
    </row>
    <row r="11" spans="1:31" x14ac:dyDescent="0.3">
      <c r="A11" s="33" t="str" cm="1">
        <f t="array" ref="A11">INDEX(申請表!$B$5:$Q$1048576,ROW()*6-10,COLUMN())</f>
        <v/>
      </c>
      <c r="B11" s="34" t="str" cm="1">
        <f t="array" ref="B11">IF(INDEX(申請表!$B$5:$Q$1048576,ROW()*6-10,COLUMN())=0,"",INDEX(申請表!$B$5:$Q$1048576,ROW()*6-10,COLUMN()))</f>
        <v/>
      </c>
      <c r="C11" s="33" t="str" cm="1">
        <f t="array" ref="C11">IF(INDEX(申請表!$B$5:$Q$1048576,ROW()*6-10,COLUMN())=0,"",INDEX(申請表!$B$5:$Q$1048576,ROW()*6-10,COLUMN()))</f>
        <v/>
      </c>
      <c r="D11" s="34" t="str" cm="1">
        <f t="array" ref="D11">IF(INDEX(申請表!$B$5:$Q$1048576,ROW()*6-10,COLUMN())=0,"",INDEX(申請表!$B$5:$Q$1048576,ROW()*6-10,COLUMN()))</f>
        <v/>
      </c>
      <c r="E11" s="34" t="str" cm="1">
        <f t="array" ref="E11">INDEX(申請表!$B$5:$Q$1048576,2+((ROW()-2)*6),5)</f>
        <v xml:space="preserve"> </v>
      </c>
      <c r="F11" s="34" t="str" cm="1">
        <f t="array" ref="F11">IF(INDEX(申請表!$B$5:$Q$1048576,2+((ROW()-2)*6),6)=0,"",INDEX(申請表!$B$5:$Q$1048576,2+((ROW()-2)*6),6))</f>
        <v/>
      </c>
      <c r="G11" s="34" t="str" cm="1">
        <f t="array" ref="G11">IF(INDEX(申請表!$B$5:$Q$1048576,2+((ROW()-2)*6),7)=0,"",INDEX(申請表!$B$5:$Q$1048576,2+((ROW()-2)*6),7))</f>
        <v/>
      </c>
      <c r="H11" s="34" t="str" cm="1">
        <f t="array" ref="H11">IF(INDEX(申請表!$B$5:$Q$1048576,3+((ROW()-2)*6),6)=0,"",INDEX(申請表!$B$5:$Q$1048576,3+((ROW()-2)*6),6))</f>
        <v/>
      </c>
      <c r="I11" s="34" t="str" cm="1">
        <f t="array" ref="I11">IF(INDEX(申請表!$B$5:$Q$1048576,3+((ROW()-2)*6),7)=0,"",INDEX(申請表!$B$5:$Q$1048576,3+((ROW()-2)*6),7))</f>
        <v/>
      </c>
      <c r="J11" s="34" t="str" cm="1">
        <f t="array" ref="J11">IF(INDEX(申請表!$B$5:$Q$1048576,4+((ROW()-2)*6),6)=0,"",INDEX(申請表!$B$5:$Q$1048576,4+((ROW()-2)*6),6))</f>
        <v/>
      </c>
      <c r="K11" s="34" t="str" cm="1">
        <f t="array" ref="K11">IF(INDEX(申請表!$B$5:$Q$1048576,4+((ROW()-2)*6),7)=0,"",INDEX(申請表!$B$5:$Q$1048576,4+((ROW()-2)*6),7))</f>
        <v/>
      </c>
      <c r="L11" s="34" t="str" cm="1">
        <f t="array" ref="L11">IF(INDEX(申請表!$B$5:$Q$1048576,5+((ROW()-2)*6),6)=0,"",INDEX(申請表!$B$5:$Q$1048576,5+((ROW()-2)*6),6))</f>
        <v/>
      </c>
      <c r="M11" s="34" t="str" cm="1">
        <f t="array" ref="M11">IF(INDEX(申請表!$B$5:$Q$1048576,5+((ROW()-2)*6),7)=0,"",INDEX(申請表!$B$5:$Q$1048576,5+((ROW()-2)*6),7))</f>
        <v/>
      </c>
      <c r="N11" s="34" t="str" cm="1">
        <f t="array" ref="N11">IF(INDEX(申請表!$B$5:$Q$1048576,6+((ROW()-2)*6),6)=0,"",INDEX(申請表!$B$5:$Q$1048576,6+((ROW()-2)*6),6))</f>
        <v/>
      </c>
      <c r="O11" s="34" t="str" cm="1">
        <f t="array" ref="O11">IF(INDEX(申請表!$B$5:$Q$1048576,6+((ROW()-2)*6),7)=0,"",INDEX(申請表!$B$5:$Q$1048576,6+((ROW()-2)*6),7))</f>
        <v/>
      </c>
      <c r="P11" s="34" t="str" cm="1">
        <f t="array" ref="P11">IF(INDEX(申請表!$B$5:$Q$1048576,7+((ROW()-2)*6),6)=0,"",INDEX(申請表!$B$5:$Q$1048576,7+((ROW()-2)*6),6))</f>
        <v/>
      </c>
      <c r="Q11" s="34" t="str" cm="1">
        <f t="array" ref="Q11">IF(INDEX(申請表!$B$5:$Q$1048576,7+((ROW()-2)*6),7)=0,"",INDEX(申請表!$B$5:$Q$1048576,7+((ROW()-2)*6),7))</f>
        <v/>
      </c>
      <c r="R11" s="15" t="str" cm="1">
        <f t="array" ref="R11">IF(INDEX(申請表!$B$5:$Q$1048576,ROW()*6-10,COLUMN()-10)=0,"",INDEX(申請表!$B$5:$Q$1048576,ROW()*6-10,COLUMN()-10))</f>
        <v/>
      </c>
      <c r="S11" s="33" t="str" cm="1">
        <f t="array" ref="S11">IF(INDEX(申請表!$B$5:$Q$1048576,ROW()*6-10,COLUMN()-10)=0,"",INDEX(申請表!$B$5:$Q$1048576,ROW()*6-10,COLUMN()-10))</f>
        <v/>
      </c>
      <c r="T11" s="33" t="str" cm="1">
        <f t="array" ref="T11">IF(INDEX(申請表!$B$5:$Q$1048576,ROW()*6-10,COLUMN()-10)=0,"",INDEX(申請表!$B$5:$Q$1048576,ROW()*6-10,COLUMN()-10))</f>
        <v/>
      </c>
      <c r="U11" s="34" t="str" cm="1">
        <f t="array" ref="U11">IF(INDEX(申請表!$B$5:$Q$1048576,ROW()*6-10,COLUMN()-10)=0,"",INDEX(申請表!$B$5:$Q$1048576,ROW()*6-10,COLUMN()-10))</f>
        <v/>
      </c>
      <c r="V11" s="33" t="str" cm="1">
        <f t="array" ref="V11">IF(INDEX(申請表!$B$5:$Q$1048576,ROW()*6-10,COLUMN()-10)=0,"",INDEX(申請表!$B$5:$Q$1048576,ROW()*6-10,COLUMN()-10))</f>
        <v/>
      </c>
      <c r="W11" s="34" t="str" cm="1">
        <f t="array" ref="W11">INDEX(申請表!$B$5:$Q$1048576,ROW()*6-10,COLUMN()-10)</f>
        <v/>
      </c>
      <c r="X11" s="33" t="str" cm="1">
        <f t="array" ref="X11">IF(INDEX(申請表!$B$5:$Q$1048576,ROW()*6-10,COLUMN()-10)=0,"",INDEX(申請表!$B$5:$Q$1048576,ROW()*6-10,COLUMN()-10))</f>
        <v/>
      </c>
      <c r="Y11" s="33" t="str" cm="1">
        <f t="array" ref="Y11">INDEX(申請表!$B$5:$Q$1048576,ROW()*6-10,COLUMN()-10)</f>
        <v/>
      </c>
      <c r="Z11" s="34" t="str" cm="1">
        <f t="array" ref="Z11">IF(INDEX(申請表!$B$5:$Q$1048576,ROW()*6-10,COLUMN()-10)=0,"",INDEX(申請表!$B$5:$Q$1048576,ROW()*6-10,COLUMN()-10))</f>
        <v/>
      </c>
    </row>
    <row r="12" spans="1:31" x14ac:dyDescent="0.3">
      <c r="A12" s="33" t="str" cm="1">
        <f t="array" ref="A12">INDEX(申請表!$B$5:$Q$1048576,ROW()*6-10,COLUMN())</f>
        <v/>
      </c>
      <c r="B12" s="34" t="str" cm="1">
        <f t="array" ref="B12">IF(INDEX(申請表!$B$5:$Q$1048576,ROW()*6-10,COLUMN())=0,"",INDEX(申請表!$B$5:$Q$1048576,ROW()*6-10,COLUMN()))</f>
        <v/>
      </c>
      <c r="C12" s="33" t="str" cm="1">
        <f t="array" ref="C12">IF(INDEX(申請表!$B$5:$Q$1048576,ROW()*6-10,COLUMN())=0,"",INDEX(申請表!$B$5:$Q$1048576,ROW()*6-10,COLUMN()))</f>
        <v/>
      </c>
      <c r="D12" s="34" t="str" cm="1">
        <f t="array" ref="D12">IF(INDEX(申請表!$B$5:$Q$1048576,ROW()*6-10,COLUMN())=0,"",INDEX(申請表!$B$5:$Q$1048576,ROW()*6-10,COLUMN()))</f>
        <v/>
      </c>
      <c r="E12" s="34" t="str" cm="1">
        <f t="array" ref="E12">INDEX(申請表!$B$5:$Q$1048576,2+((ROW()-2)*6),5)</f>
        <v xml:space="preserve"> </v>
      </c>
      <c r="F12" s="34" t="str" cm="1">
        <f t="array" ref="F12">IF(INDEX(申請表!$B$5:$Q$1048576,2+((ROW()-2)*6),6)=0,"",INDEX(申請表!$B$5:$Q$1048576,2+((ROW()-2)*6),6))</f>
        <v/>
      </c>
      <c r="G12" s="34" t="str" cm="1">
        <f t="array" ref="G12">IF(INDEX(申請表!$B$5:$Q$1048576,2+((ROW()-2)*6),7)=0,"",INDEX(申請表!$B$5:$Q$1048576,2+((ROW()-2)*6),7))</f>
        <v/>
      </c>
      <c r="H12" s="34" t="str" cm="1">
        <f t="array" ref="H12">IF(INDEX(申請表!$B$5:$Q$1048576,3+((ROW()-2)*6),6)=0,"",INDEX(申請表!$B$5:$Q$1048576,3+((ROW()-2)*6),6))</f>
        <v/>
      </c>
      <c r="I12" s="34" t="str" cm="1">
        <f t="array" ref="I12">IF(INDEX(申請表!$B$5:$Q$1048576,3+((ROW()-2)*6),7)=0,"",INDEX(申請表!$B$5:$Q$1048576,3+((ROW()-2)*6),7))</f>
        <v/>
      </c>
      <c r="J12" s="34" t="str" cm="1">
        <f t="array" ref="J12">IF(INDEX(申請表!$B$5:$Q$1048576,4+((ROW()-2)*6),6)=0,"",INDEX(申請表!$B$5:$Q$1048576,4+((ROW()-2)*6),6))</f>
        <v/>
      </c>
      <c r="K12" s="34" t="str" cm="1">
        <f t="array" ref="K12">IF(INDEX(申請表!$B$5:$Q$1048576,4+((ROW()-2)*6),7)=0,"",INDEX(申請表!$B$5:$Q$1048576,4+((ROW()-2)*6),7))</f>
        <v/>
      </c>
      <c r="L12" s="34" t="str" cm="1">
        <f t="array" ref="L12">IF(INDEX(申請表!$B$5:$Q$1048576,5+((ROW()-2)*6),6)=0,"",INDEX(申請表!$B$5:$Q$1048576,5+((ROW()-2)*6),6))</f>
        <v/>
      </c>
      <c r="M12" s="34" t="str" cm="1">
        <f t="array" ref="M12">IF(INDEX(申請表!$B$5:$Q$1048576,5+((ROW()-2)*6),7)=0,"",INDEX(申請表!$B$5:$Q$1048576,5+((ROW()-2)*6),7))</f>
        <v/>
      </c>
      <c r="N12" s="34" t="str" cm="1">
        <f t="array" ref="N12">IF(INDEX(申請表!$B$5:$Q$1048576,6+((ROW()-2)*6),6)=0,"",INDEX(申請表!$B$5:$Q$1048576,6+((ROW()-2)*6),6))</f>
        <v/>
      </c>
      <c r="O12" s="34" t="str" cm="1">
        <f t="array" ref="O12">IF(INDEX(申請表!$B$5:$Q$1048576,6+((ROW()-2)*6),7)=0,"",INDEX(申請表!$B$5:$Q$1048576,6+((ROW()-2)*6),7))</f>
        <v/>
      </c>
      <c r="P12" s="34" t="str" cm="1">
        <f t="array" ref="P12">IF(INDEX(申請表!$B$5:$Q$1048576,7+((ROW()-2)*6),6)=0,"",INDEX(申請表!$B$5:$Q$1048576,7+((ROW()-2)*6),6))</f>
        <v/>
      </c>
      <c r="Q12" s="34" t="str" cm="1">
        <f t="array" ref="Q12">IF(INDEX(申請表!$B$5:$Q$1048576,7+((ROW()-2)*6),7)=0,"",INDEX(申請表!$B$5:$Q$1048576,7+((ROW()-2)*6),7))</f>
        <v/>
      </c>
      <c r="R12" s="15" t="str" cm="1">
        <f t="array" ref="R12">IF(INDEX(申請表!$B$5:$Q$1048576,ROW()*6-10,COLUMN()-10)=0,"",INDEX(申請表!$B$5:$Q$1048576,ROW()*6-10,COLUMN()-10))</f>
        <v/>
      </c>
      <c r="S12" s="33" t="str" cm="1">
        <f t="array" ref="S12">IF(INDEX(申請表!$B$5:$Q$1048576,ROW()*6-10,COLUMN()-10)=0,"",INDEX(申請表!$B$5:$Q$1048576,ROW()*6-10,COLUMN()-10))</f>
        <v/>
      </c>
      <c r="T12" s="33" t="str" cm="1">
        <f t="array" ref="T12">IF(INDEX(申請表!$B$5:$Q$1048576,ROW()*6-10,COLUMN()-10)=0,"",INDEX(申請表!$B$5:$Q$1048576,ROW()*6-10,COLUMN()-10))</f>
        <v/>
      </c>
      <c r="U12" s="34" t="str" cm="1">
        <f t="array" ref="U12">IF(INDEX(申請表!$B$5:$Q$1048576,ROW()*6-10,COLUMN()-10)=0,"",INDEX(申請表!$B$5:$Q$1048576,ROW()*6-10,COLUMN()-10))</f>
        <v/>
      </c>
      <c r="V12" s="33" t="str" cm="1">
        <f t="array" ref="V12">IF(INDEX(申請表!$B$5:$Q$1048576,ROW()*6-10,COLUMN()-10)=0,"",INDEX(申請表!$B$5:$Q$1048576,ROW()*6-10,COLUMN()-10))</f>
        <v/>
      </c>
      <c r="W12" s="34" t="str" cm="1">
        <f t="array" ref="W12">INDEX(申請表!$B$5:$Q$1048576,ROW()*6-10,COLUMN()-10)</f>
        <v/>
      </c>
      <c r="X12" s="33" t="str" cm="1">
        <f t="array" ref="X12">IF(INDEX(申請表!$B$5:$Q$1048576,ROW()*6-10,COLUMN()-10)=0,"",INDEX(申請表!$B$5:$Q$1048576,ROW()*6-10,COLUMN()-10))</f>
        <v/>
      </c>
      <c r="Y12" s="33" t="str" cm="1">
        <f t="array" ref="Y12">INDEX(申請表!$B$5:$Q$1048576,ROW()*6-10,COLUMN()-10)</f>
        <v/>
      </c>
      <c r="Z12" s="34" t="str" cm="1">
        <f t="array" ref="Z12">IF(INDEX(申請表!$B$5:$Q$1048576,ROW()*6-10,COLUMN()-10)=0,"",INDEX(申請表!$B$5:$Q$1048576,ROW()*6-10,COLUMN()-10))</f>
        <v/>
      </c>
    </row>
    <row r="13" spans="1:31" x14ac:dyDescent="0.3">
      <c r="A13" s="33" t="str" cm="1">
        <f t="array" ref="A13">INDEX(申請表!$B$5:$Q$1048576,ROW()*6-10,COLUMN())</f>
        <v/>
      </c>
      <c r="B13" s="34" t="str" cm="1">
        <f t="array" ref="B13">IF(INDEX(申請表!$B$5:$Q$1048576,ROW()*6-10,COLUMN())=0,"",INDEX(申請表!$B$5:$Q$1048576,ROW()*6-10,COLUMN()))</f>
        <v/>
      </c>
      <c r="C13" s="33" t="str" cm="1">
        <f t="array" ref="C13">IF(INDEX(申請表!$B$5:$Q$1048576,ROW()*6-10,COLUMN())=0,"",INDEX(申請表!$B$5:$Q$1048576,ROW()*6-10,COLUMN()))</f>
        <v/>
      </c>
      <c r="D13" s="34" t="str" cm="1">
        <f t="array" ref="D13">IF(INDEX(申請表!$B$5:$Q$1048576,ROW()*6-10,COLUMN())=0,"",INDEX(申請表!$B$5:$Q$1048576,ROW()*6-10,COLUMN()))</f>
        <v/>
      </c>
      <c r="E13" s="34" t="str" cm="1">
        <f t="array" ref="E13">INDEX(申請表!$B$5:$Q$1048576,2+((ROW()-2)*6),5)</f>
        <v xml:space="preserve"> </v>
      </c>
      <c r="F13" s="34" t="str" cm="1">
        <f t="array" ref="F13">IF(INDEX(申請表!$B$5:$Q$1048576,2+((ROW()-2)*6),6)=0,"",INDEX(申請表!$B$5:$Q$1048576,2+((ROW()-2)*6),6))</f>
        <v/>
      </c>
      <c r="G13" s="34" t="str" cm="1">
        <f t="array" ref="G13">IF(INDEX(申請表!$B$5:$Q$1048576,2+((ROW()-2)*6),7)=0,"",INDEX(申請表!$B$5:$Q$1048576,2+((ROW()-2)*6),7))</f>
        <v/>
      </c>
      <c r="H13" s="34" t="str" cm="1">
        <f t="array" ref="H13">IF(INDEX(申請表!$B$5:$Q$1048576,3+((ROW()-2)*6),6)=0,"",INDEX(申請表!$B$5:$Q$1048576,3+((ROW()-2)*6),6))</f>
        <v/>
      </c>
      <c r="I13" s="34" t="str" cm="1">
        <f t="array" ref="I13">IF(INDEX(申請表!$B$5:$Q$1048576,3+((ROW()-2)*6),7)=0,"",INDEX(申請表!$B$5:$Q$1048576,3+((ROW()-2)*6),7))</f>
        <v/>
      </c>
      <c r="J13" s="34" t="str" cm="1">
        <f t="array" ref="J13">IF(INDEX(申請表!$B$5:$Q$1048576,4+((ROW()-2)*6),6)=0,"",INDEX(申請表!$B$5:$Q$1048576,4+((ROW()-2)*6),6))</f>
        <v/>
      </c>
      <c r="K13" s="34" t="str" cm="1">
        <f t="array" ref="K13">IF(INDEX(申請表!$B$5:$Q$1048576,4+((ROW()-2)*6),7)=0,"",INDEX(申請表!$B$5:$Q$1048576,4+((ROW()-2)*6),7))</f>
        <v/>
      </c>
      <c r="L13" s="34" t="str" cm="1">
        <f t="array" ref="L13">IF(INDEX(申請表!$B$5:$Q$1048576,5+((ROW()-2)*6),6)=0,"",INDEX(申請表!$B$5:$Q$1048576,5+((ROW()-2)*6),6))</f>
        <v/>
      </c>
      <c r="M13" s="34" t="str" cm="1">
        <f t="array" ref="M13">IF(INDEX(申請表!$B$5:$Q$1048576,5+((ROW()-2)*6),7)=0,"",INDEX(申請表!$B$5:$Q$1048576,5+((ROW()-2)*6),7))</f>
        <v/>
      </c>
      <c r="N13" s="34" t="str" cm="1">
        <f t="array" ref="N13">IF(INDEX(申請表!$B$5:$Q$1048576,6+((ROW()-2)*6),6)=0,"",INDEX(申請表!$B$5:$Q$1048576,6+((ROW()-2)*6),6))</f>
        <v/>
      </c>
      <c r="O13" s="34" t="str" cm="1">
        <f t="array" ref="O13">IF(INDEX(申請表!$B$5:$Q$1048576,6+((ROW()-2)*6),7)=0,"",INDEX(申請表!$B$5:$Q$1048576,6+((ROW()-2)*6),7))</f>
        <v/>
      </c>
      <c r="P13" s="34" t="str" cm="1">
        <f t="array" ref="P13">IF(INDEX(申請表!$B$5:$Q$1048576,7+((ROW()-2)*6),6)=0,"",INDEX(申請表!$B$5:$Q$1048576,7+((ROW()-2)*6),6))</f>
        <v/>
      </c>
      <c r="Q13" s="34" t="str" cm="1">
        <f t="array" ref="Q13">IF(INDEX(申請表!$B$5:$Q$1048576,7+((ROW()-2)*6),7)=0,"",INDEX(申請表!$B$5:$Q$1048576,7+((ROW()-2)*6),7))</f>
        <v/>
      </c>
      <c r="R13" s="15" t="str" cm="1">
        <f t="array" ref="R13">IF(INDEX(申請表!$B$5:$Q$1048576,ROW()*6-10,COLUMN()-10)=0,"",INDEX(申請表!$B$5:$Q$1048576,ROW()*6-10,COLUMN()-10))</f>
        <v/>
      </c>
      <c r="S13" s="33" t="str" cm="1">
        <f t="array" ref="S13">IF(INDEX(申請表!$B$5:$Q$1048576,ROW()*6-10,COLUMN()-10)=0,"",INDEX(申請表!$B$5:$Q$1048576,ROW()*6-10,COLUMN()-10))</f>
        <v/>
      </c>
      <c r="T13" s="33" t="str" cm="1">
        <f t="array" ref="T13">IF(INDEX(申請表!$B$5:$Q$1048576,ROW()*6-10,COLUMN()-10)=0,"",INDEX(申請表!$B$5:$Q$1048576,ROW()*6-10,COLUMN()-10))</f>
        <v/>
      </c>
      <c r="U13" s="34" t="str" cm="1">
        <f t="array" ref="U13">IF(INDEX(申請表!$B$5:$Q$1048576,ROW()*6-10,COLUMN()-10)=0,"",INDEX(申請表!$B$5:$Q$1048576,ROW()*6-10,COLUMN()-10))</f>
        <v/>
      </c>
      <c r="V13" s="33" t="str" cm="1">
        <f t="array" ref="V13">IF(INDEX(申請表!$B$5:$Q$1048576,ROW()*6-10,COLUMN()-10)=0,"",INDEX(申請表!$B$5:$Q$1048576,ROW()*6-10,COLUMN()-10))</f>
        <v/>
      </c>
      <c r="W13" s="34" t="str" cm="1">
        <f t="array" ref="W13">INDEX(申請表!$B$5:$Q$1048576,ROW()*6-10,COLUMN()-10)</f>
        <v/>
      </c>
      <c r="X13" s="33" t="str" cm="1">
        <f t="array" ref="X13">IF(INDEX(申請表!$B$5:$Q$1048576,ROW()*6-10,COLUMN()-10)=0,"",INDEX(申請表!$B$5:$Q$1048576,ROW()*6-10,COLUMN()-10))</f>
        <v/>
      </c>
      <c r="Y13" s="33" t="str" cm="1">
        <f t="array" ref="Y13">INDEX(申請表!$B$5:$Q$1048576,ROW()*6-10,COLUMN()-10)</f>
        <v/>
      </c>
      <c r="Z13" s="34" t="str" cm="1">
        <f t="array" ref="Z13">IF(INDEX(申請表!$B$5:$Q$1048576,ROW()*6-10,COLUMN()-10)=0,"",INDEX(申請表!$B$5:$Q$1048576,ROW()*6-10,COLUMN()-10))</f>
        <v/>
      </c>
    </row>
    <row r="14" spans="1:31" x14ac:dyDescent="0.3">
      <c r="A14" s="33" t="str" cm="1">
        <f t="array" ref="A14">INDEX(申請表!$B$5:$Q$1048576,ROW()*6-10,COLUMN())</f>
        <v/>
      </c>
      <c r="B14" s="34" t="str" cm="1">
        <f t="array" ref="B14">IF(INDEX(申請表!$B$5:$Q$1048576,ROW()*6-10,COLUMN())=0,"",INDEX(申請表!$B$5:$Q$1048576,ROW()*6-10,COLUMN()))</f>
        <v/>
      </c>
      <c r="C14" s="33" t="str" cm="1">
        <f t="array" ref="C14">IF(INDEX(申請表!$B$5:$Q$1048576,ROW()*6-10,COLUMN())=0,"",INDEX(申請表!$B$5:$Q$1048576,ROW()*6-10,COLUMN()))</f>
        <v/>
      </c>
      <c r="D14" s="34" t="str" cm="1">
        <f t="array" ref="D14">IF(INDEX(申請表!$B$5:$Q$1048576,ROW()*6-10,COLUMN())=0,"",INDEX(申請表!$B$5:$Q$1048576,ROW()*6-10,COLUMN()))</f>
        <v/>
      </c>
      <c r="E14" s="34" t="str" cm="1">
        <f t="array" ref="E14">INDEX(申請表!$B$5:$Q$1048576,2+((ROW()-2)*6),5)</f>
        <v xml:space="preserve"> </v>
      </c>
      <c r="F14" s="34" t="str" cm="1">
        <f t="array" ref="F14">IF(INDEX(申請表!$B$5:$Q$1048576,2+((ROW()-2)*6),6)=0,"",INDEX(申請表!$B$5:$Q$1048576,2+((ROW()-2)*6),6))</f>
        <v/>
      </c>
      <c r="G14" s="34" t="str" cm="1">
        <f t="array" ref="G14">IF(INDEX(申請表!$B$5:$Q$1048576,2+((ROW()-2)*6),7)=0,"",INDEX(申請表!$B$5:$Q$1048576,2+((ROW()-2)*6),7))</f>
        <v/>
      </c>
      <c r="H14" s="34" t="str" cm="1">
        <f t="array" ref="H14">IF(INDEX(申請表!$B$5:$Q$1048576,3+((ROW()-2)*6),6)=0,"",INDEX(申請表!$B$5:$Q$1048576,3+((ROW()-2)*6),6))</f>
        <v/>
      </c>
      <c r="I14" s="34" t="str" cm="1">
        <f t="array" ref="I14">IF(INDEX(申請表!$B$5:$Q$1048576,3+((ROW()-2)*6),7)=0,"",INDEX(申請表!$B$5:$Q$1048576,3+((ROW()-2)*6),7))</f>
        <v/>
      </c>
      <c r="J14" s="34" t="str" cm="1">
        <f t="array" ref="J14">IF(INDEX(申請表!$B$5:$Q$1048576,4+((ROW()-2)*6),6)=0,"",INDEX(申請表!$B$5:$Q$1048576,4+((ROW()-2)*6),6))</f>
        <v/>
      </c>
      <c r="K14" s="34" t="str" cm="1">
        <f t="array" ref="K14">IF(INDEX(申請表!$B$5:$Q$1048576,4+((ROW()-2)*6),7)=0,"",INDEX(申請表!$B$5:$Q$1048576,4+((ROW()-2)*6),7))</f>
        <v/>
      </c>
      <c r="L14" s="34" t="str" cm="1">
        <f t="array" ref="L14">IF(INDEX(申請表!$B$5:$Q$1048576,5+((ROW()-2)*6),6)=0,"",INDEX(申請表!$B$5:$Q$1048576,5+((ROW()-2)*6),6))</f>
        <v/>
      </c>
      <c r="M14" s="34" t="str" cm="1">
        <f t="array" ref="M14">IF(INDEX(申請表!$B$5:$Q$1048576,5+((ROW()-2)*6),7)=0,"",INDEX(申請表!$B$5:$Q$1048576,5+((ROW()-2)*6),7))</f>
        <v/>
      </c>
      <c r="N14" s="34" t="str" cm="1">
        <f t="array" ref="N14">IF(INDEX(申請表!$B$5:$Q$1048576,6+((ROW()-2)*6),6)=0,"",INDEX(申請表!$B$5:$Q$1048576,6+((ROW()-2)*6),6))</f>
        <v/>
      </c>
      <c r="O14" s="34" t="str" cm="1">
        <f t="array" ref="O14">IF(INDEX(申請表!$B$5:$Q$1048576,6+((ROW()-2)*6),7)=0,"",INDEX(申請表!$B$5:$Q$1048576,6+((ROW()-2)*6),7))</f>
        <v/>
      </c>
      <c r="P14" s="34" t="str" cm="1">
        <f t="array" ref="P14">IF(INDEX(申請表!$B$5:$Q$1048576,7+((ROW()-2)*6),6)=0,"",INDEX(申請表!$B$5:$Q$1048576,7+((ROW()-2)*6),6))</f>
        <v/>
      </c>
      <c r="Q14" s="34" t="str" cm="1">
        <f t="array" ref="Q14">IF(INDEX(申請表!$B$5:$Q$1048576,7+((ROW()-2)*6),7)=0,"",INDEX(申請表!$B$5:$Q$1048576,7+((ROW()-2)*6),7))</f>
        <v/>
      </c>
      <c r="R14" s="15" t="str" cm="1">
        <f t="array" ref="R14">IF(INDEX(申請表!$B$5:$Q$1048576,ROW()*6-10,COLUMN()-10)=0,"",INDEX(申請表!$B$5:$Q$1048576,ROW()*6-10,COLUMN()-10))</f>
        <v/>
      </c>
      <c r="S14" s="33" t="str" cm="1">
        <f t="array" ref="S14">IF(INDEX(申請表!$B$5:$Q$1048576,ROW()*6-10,COLUMN()-10)=0,"",INDEX(申請表!$B$5:$Q$1048576,ROW()*6-10,COLUMN()-10))</f>
        <v/>
      </c>
      <c r="T14" s="33" t="str" cm="1">
        <f t="array" ref="T14">IF(INDEX(申請表!$B$5:$Q$1048576,ROW()*6-10,COLUMN()-10)=0,"",INDEX(申請表!$B$5:$Q$1048576,ROW()*6-10,COLUMN()-10))</f>
        <v/>
      </c>
      <c r="U14" s="34" t="str" cm="1">
        <f t="array" ref="U14">IF(INDEX(申請表!$B$5:$Q$1048576,ROW()*6-10,COLUMN()-10)=0,"",INDEX(申請表!$B$5:$Q$1048576,ROW()*6-10,COLUMN()-10))</f>
        <v/>
      </c>
      <c r="V14" s="33" t="str" cm="1">
        <f t="array" ref="V14">IF(INDEX(申請表!$B$5:$Q$1048576,ROW()*6-10,COLUMN()-10)=0,"",INDEX(申請表!$B$5:$Q$1048576,ROW()*6-10,COLUMN()-10))</f>
        <v/>
      </c>
      <c r="W14" s="34" t="str" cm="1">
        <f t="array" ref="W14">INDEX(申請表!$B$5:$Q$1048576,ROW()*6-10,COLUMN()-10)</f>
        <v/>
      </c>
      <c r="X14" s="33" t="str" cm="1">
        <f t="array" ref="X14">IF(INDEX(申請表!$B$5:$Q$1048576,ROW()*6-10,COLUMN()-10)=0,"",INDEX(申請表!$B$5:$Q$1048576,ROW()*6-10,COLUMN()-10))</f>
        <v/>
      </c>
      <c r="Y14" s="33" t="str" cm="1">
        <f t="array" ref="Y14">INDEX(申請表!$B$5:$Q$1048576,ROW()*6-10,COLUMN()-10)</f>
        <v/>
      </c>
      <c r="Z14" s="34" t="str" cm="1">
        <f t="array" ref="Z14">IF(INDEX(申請表!$B$5:$Q$1048576,ROW()*6-10,COLUMN()-10)=0,"",INDEX(申請表!$B$5:$Q$1048576,ROW()*6-10,COLUMN()-10))</f>
        <v/>
      </c>
    </row>
    <row r="15" spans="1:31" x14ac:dyDescent="0.3">
      <c r="A15" s="33" t="str" cm="1">
        <f t="array" ref="A15">INDEX(申請表!$B$5:$Q$1048576,ROW()*6-10,COLUMN())</f>
        <v/>
      </c>
      <c r="B15" s="34" t="str" cm="1">
        <f t="array" ref="B15">IF(INDEX(申請表!$B$5:$Q$1048576,ROW()*6-10,COLUMN())=0,"",INDEX(申請表!$B$5:$Q$1048576,ROW()*6-10,COLUMN()))</f>
        <v/>
      </c>
      <c r="C15" s="33" t="str" cm="1">
        <f t="array" ref="C15">IF(INDEX(申請表!$B$5:$Q$1048576,ROW()*6-10,COLUMN())=0,"",INDEX(申請表!$B$5:$Q$1048576,ROW()*6-10,COLUMN()))</f>
        <v/>
      </c>
      <c r="D15" s="34" t="str" cm="1">
        <f t="array" ref="D15">IF(INDEX(申請表!$B$5:$Q$1048576,ROW()*6-10,COLUMN())=0,"",INDEX(申請表!$B$5:$Q$1048576,ROW()*6-10,COLUMN()))</f>
        <v/>
      </c>
      <c r="E15" s="34" t="str" cm="1">
        <f t="array" ref="E15">INDEX(申請表!$B$5:$Q$1048576,2+((ROW()-2)*6),5)</f>
        <v xml:space="preserve"> </v>
      </c>
      <c r="F15" s="34" t="str" cm="1">
        <f t="array" ref="F15">IF(INDEX(申請表!$B$5:$Q$1048576,2+((ROW()-2)*6),6)=0,"",INDEX(申請表!$B$5:$Q$1048576,2+((ROW()-2)*6),6))</f>
        <v/>
      </c>
      <c r="G15" s="34" t="str" cm="1">
        <f t="array" ref="G15">IF(INDEX(申請表!$B$5:$Q$1048576,2+((ROW()-2)*6),7)=0,"",INDEX(申請表!$B$5:$Q$1048576,2+((ROW()-2)*6),7))</f>
        <v/>
      </c>
      <c r="H15" s="34" t="str" cm="1">
        <f t="array" ref="H15">IF(INDEX(申請表!$B$5:$Q$1048576,3+((ROW()-2)*6),6)=0,"",INDEX(申請表!$B$5:$Q$1048576,3+((ROW()-2)*6),6))</f>
        <v/>
      </c>
      <c r="I15" s="34" t="str" cm="1">
        <f t="array" ref="I15">IF(INDEX(申請表!$B$5:$Q$1048576,3+((ROW()-2)*6),7)=0,"",INDEX(申請表!$B$5:$Q$1048576,3+((ROW()-2)*6),7))</f>
        <v/>
      </c>
      <c r="J15" s="34" t="str" cm="1">
        <f t="array" ref="J15">IF(INDEX(申請表!$B$5:$Q$1048576,4+((ROW()-2)*6),6)=0,"",INDEX(申請表!$B$5:$Q$1048576,4+((ROW()-2)*6),6))</f>
        <v/>
      </c>
      <c r="K15" s="34" t="str" cm="1">
        <f t="array" ref="K15">IF(INDEX(申請表!$B$5:$Q$1048576,4+((ROW()-2)*6),7)=0,"",INDEX(申請表!$B$5:$Q$1048576,4+((ROW()-2)*6),7))</f>
        <v/>
      </c>
      <c r="L15" s="34" t="str" cm="1">
        <f t="array" ref="L15">IF(INDEX(申請表!$B$5:$Q$1048576,5+((ROW()-2)*6),6)=0,"",INDEX(申請表!$B$5:$Q$1048576,5+((ROW()-2)*6),6))</f>
        <v/>
      </c>
      <c r="M15" s="34" t="str" cm="1">
        <f t="array" ref="M15">IF(INDEX(申請表!$B$5:$Q$1048576,5+((ROW()-2)*6),7)=0,"",INDEX(申請表!$B$5:$Q$1048576,5+((ROW()-2)*6),7))</f>
        <v/>
      </c>
      <c r="N15" s="34" t="str" cm="1">
        <f t="array" ref="N15">IF(INDEX(申請表!$B$5:$Q$1048576,6+((ROW()-2)*6),6)=0,"",INDEX(申請表!$B$5:$Q$1048576,6+((ROW()-2)*6),6))</f>
        <v/>
      </c>
      <c r="O15" s="34" t="str" cm="1">
        <f t="array" ref="O15">IF(INDEX(申請表!$B$5:$Q$1048576,6+((ROW()-2)*6),7)=0,"",INDEX(申請表!$B$5:$Q$1048576,6+((ROW()-2)*6),7))</f>
        <v/>
      </c>
      <c r="P15" s="34" t="str" cm="1">
        <f t="array" ref="P15">IF(INDEX(申請表!$B$5:$Q$1048576,7+((ROW()-2)*6),6)=0,"",INDEX(申請表!$B$5:$Q$1048576,7+((ROW()-2)*6),6))</f>
        <v/>
      </c>
      <c r="Q15" s="34" t="str" cm="1">
        <f t="array" ref="Q15">IF(INDEX(申請表!$B$5:$Q$1048576,7+((ROW()-2)*6),7)=0,"",INDEX(申請表!$B$5:$Q$1048576,7+((ROW()-2)*6),7))</f>
        <v/>
      </c>
      <c r="R15" s="15" t="str" cm="1">
        <f t="array" ref="R15">IF(INDEX(申請表!$B$5:$Q$1048576,ROW()*6-10,COLUMN()-10)=0,"",INDEX(申請表!$B$5:$Q$1048576,ROW()*6-10,COLUMN()-10))</f>
        <v/>
      </c>
      <c r="S15" s="33" t="str" cm="1">
        <f t="array" ref="S15">IF(INDEX(申請表!$B$5:$Q$1048576,ROW()*6-10,COLUMN()-10)=0,"",INDEX(申請表!$B$5:$Q$1048576,ROW()*6-10,COLUMN()-10))</f>
        <v/>
      </c>
      <c r="T15" s="33" t="str" cm="1">
        <f t="array" ref="T15">IF(INDEX(申請表!$B$5:$Q$1048576,ROW()*6-10,COLUMN()-10)=0,"",INDEX(申請表!$B$5:$Q$1048576,ROW()*6-10,COLUMN()-10))</f>
        <v/>
      </c>
      <c r="U15" s="34" t="str" cm="1">
        <f t="array" ref="U15">IF(INDEX(申請表!$B$5:$Q$1048576,ROW()*6-10,COLUMN()-10)=0,"",INDEX(申請表!$B$5:$Q$1048576,ROW()*6-10,COLUMN()-10))</f>
        <v/>
      </c>
      <c r="V15" s="33" t="str" cm="1">
        <f t="array" ref="V15">IF(INDEX(申請表!$B$5:$Q$1048576,ROW()*6-10,COLUMN()-10)=0,"",INDEX(申請表!$B$5:$Q$1048576,ROW()*6-10,COLUMN()-10))</f>
        <v/>
      </c>
      <c r="W15" s="34" t="str" cm="1">
        <f t="array" ref="W15">INDEX(申請表!$B$5:$Q$1048576,ROW()*6-10,COLUMN()-10)</f>
        <v/>
      </c>
      <c r="X15" s="33" t="str" cm="1">
        <f t="array" ref="X15">IF(INDEX(申請表!$B$5:$Q$1048576,ROW()*6-10,COLUMN()-10)=0,"",INDEX(申請表!$B$5:$Q$1048576,ROW()*6-10,COLUMN()-10))</f>
        <v/>
      </c>
      <c r="Y15" s="33" t="str" cm="1">
        <f t="array" ref="Y15">INDEX(申請表!$B$5:$Q$1048576,ROW()*6-10,COLUMN()-10)</f>
        <v/>
      </c>
      <c r="Z15" s="34" t="str" cm="1">
        <f t="array" ref="Z15">IF(INDEX(申請表!$B$5:$Q$1048576,ROW()*6-10,COLUMN()-10)=0,"",INDEX(申請表!$B$5:$Q$1048576,ROW()*6-10,COLUMN()-10))</f>
        <v/>
      </c>
    </row>
    <row r="16" spans="1:31" x14ac:dyDescent="0.3">
      <c r="A16" s="33" t="str" cm="1">
        <f t="array" ref="A16">INDEX(申請表!$B$5:$Q$1048576,ROW()*6-10,COLUMN())</f>
        <v/>
      </c>
      <c r="B16" s="34" t="str" cm="1">
        <f t="array" ref="B16">IF(INDEX(申請表!$B$5:$Q$1048576,ROW()*6-10,COLUMN())=0,"",INDEX(申請表!$B$5:$Q$1048576,ROW()*6-10,COLUMN()))</f>
        <v/>
      </c>
      <c r="C16" s="33" t="str" cm="1">
        <f t="array" ref="C16">IF(INDEX(申請表!$B$5:$Q$1048576,ROW()*6-10,COLUMN())=0,"",INDEX(申請表!$B$5:$Q$1048576,ROW()*6-10,COLUMN()))</f>
        <v/>
      </c>
      <c r="D16" s="34" t="str" cm="1">
        <f t="array" ref="D16">IF(INDEX(申請表!$B$5:$Q$1048576,ROW()*6-10,COLUMN())=0,"",INDEX(申請表!$B$5:$Q$1048576,ROW()*6-10,COLUMN()))</f>
        <v/>
      </c>
      <c r="E16" s="34" t="str" cm="1">
        <f t="array" ref="E16">INDEX(申請表!$B$5:$Q$1048576,2+((ROW()-2)*6),5)</f>
        <v xml:space="preserve"> </v>
      </c>
      <c r="F16" s="34" t="str" cm="1">
        <f t="array" ref="F16">IF(INDEX(申請表!$B$5:$Q$1048576,2+((ROW()-2)*6),6)=0,"",INDEX(申請表!$B$5:$Q$1048576,2+((ROW()-2)*6),6))</f>
        <v/>
      </c>
      <c r="G16" s="34" t="str" cm="1">
        <f t="array" ref="G16">IF(INDEX(申請表!$B$5:$Q$1048576,2+((ROW()-2)*6),7)=0,"",INDEX(申請表!$B$5:$Q$1048576,2+((ROW()-2)*6),7))</f>
        <v/>
      </c>
      <c r="H16" s="34" t="str" cm="1">
        <f t="array" ref="H16">IF(INDEX(申請表!$B$5:$Q$1048576,3+((ROW()-2)*6),6)=0,"",INDEX(申請表!$B$5:$Q$1048576,3+((ROW()-2)*6),6))</f>
        <v/>
      </c>
      <c r="I16" s="34" t="str" cm="1">
        <f t="array" ref="I16">IF(INDEX(申請表!$B$5:$Q$1048576,3+((ROW()-2)*6),7)=0,"",INDEX(申請表!$B$5:$Q$1048576,3+((ROW()-2)*6),7))</f>
        <v/>
      </c>
      <c r="J16" s="34" t="str" cm="1">
        <f t="array" ref="J16">IF(INDEX(申請表!$B$5:$Q$1048576,4+((ROW()-2)*6),6)=0,"",INDEX(申請表!$B$5:$Q$1048576,4+((ROW()-2)*6),6))</f>
        <v/>
      </c>
      <c r="K16" s="34" t="str" cm="1">
        <f t="array" ref="K16">IF(INDEX(申請表!$B$5:$Q$1048576,4+((ROW()-2)*6),7)=0,"",INDEX(申請表!$B$5:$Q$1048576,4+((ROW()-2)*6),7))</f>
        <v/>
      </c>
      <c r="L16" s="34" t="str" cm="1">
        <f t="array" ref="L16">IF(INDEX(申請表!$B$5:$Q$1048576,5+((ROW()-2)*6),6)=0,"",INDEX(申請表!$B$5:$Q$1048576,5+((ROW()-2)*6),6))</f>
        <v/>
      </c>
      <c r="M16" s="34" t="str" cm="1">
        <f t="array" ref="M16">IF(INDEX(申請表!$B$5:$Q$1048576,5+((ROW()-2)*6),7)=0,"",INDEX(申請表!$B$5:$Q$1048576,5+((ROW()-2)*6),7))</f>
        <v/>
      </c>
      <c r="N16" s="34" t="str" cm="1">
        <f t="array" ref="N16">IF(INDEX(申請表!$B$5:$Q$1048576,6+((ROW()-2)*6),6)=0,"",INDEX(申請表!$B$5:$Q$1048576,6+((ROW()-2)*6),6))</f>
        <v/>
      </c>
      <c r="O16" s="34" t="str" cm="1">
        <f t="array" ref="O16">IF(INDEX(申請表!$B$5:$Q$1048576,6+((ROW()-2)*6),7)=0,"",INDEX(申請表!$B$5:$Q$1048576,6+((ROW()-2)*6),7))</f>
        <v/>
      </c>
      <c r="P16" s="34" t="str" cm="1">
        <f t="array" ref="P16">IF(INDEX(申請表!$B$5:$Q$1048576,7+((ROW()-2)*6),6)=0,"",INDEX(申請表!$B$5:$Q$1048576,7+((ROW()-2)*6),6))</f>
        <v/>
      </c>
      <c r="Q16" s="34" t="str" cm="1">
        <f t="array" ref="Q16">IF(INDEX(申請表!$B$5:$Q$1048576,7+((ROW()-2)*6),7)=0,"",INDEX(申請表!$B$5:$Q$1048576,7+((ROW()-2)*6),7))</f>
        <v/>
      </c>
      <c r="R16" s="15" t="str" cm="1">
        <f t="array" ref="R16">IF(INDEX(申請表!$B$5:$Q$1048576,ROW()*6-10,COLUMN()-10)=0,"",INDEX(申請表!$B$5:$Q$1048576,ROW()*6-10,COLUMN()-10))</f>
        <v/>
      </c>
      <c r="S16" s="33" t="str" cm="1">
        <f t="array" ref="S16">IF(INDEX(申請表!$B$5:$Q$1048576,ROW()*6-10,COLUMN()-10)=0,"",INDEX(申請表!$B$5:$Q$1048576,ROW()*6-10,COLUMN()-10))</f>
        <v/>
      </c>
      <c r="T16" s="33" t="str" cm="1">
        <f t="array" ref="T16">IF(INDEX(申請表!$B$5:$Q$1048576,ROW()*6-10,COLUMN()-10)=0,"",INDEX(申請表!$B$5:$Q$1048576,ROW()*6-10,COLUMN()-10))</f>
        <v/>
      </c>
      <c r="U16" s="34" t="str" cm="1">
        <f t="array" ref="U16">IF(INDEX(申請表!$B$5:$Q$1048576,ROW()*6-10,COLUMN()-10)=0,"",INDEX(申請表!$B$5:$Q$1048576,ROW()*6-10,COLUMN()-10))</f>
        <v/>
      </c>
      <c r="V16" s="33" t="str" cm="1">
        <f t="array" ref="V16">IF(INDEX(申請表!$B$5:$Q$1048576,ROW()*6-10,COLUMN()-10)=0,"",INDEX(申請表!$B$5:$Q$1048576,ROW()*6-10,COLUMN()-10))</f>
        <v/>
      </c>
      <c r="W16" s="34" t="str" cm="1">
        <f t="array" ref="W16">INDEX(申請表!$B$5:$Q$1048576,ROW()*6-10,COLUMN()-10)</f>
        <v/>
      </c>
      <c r="X16" s="33" t="str" cm="1">
        <f t="array" ref="X16">IF(INDEX(申請表!$B$5:$Q$1048576,ROW()*6-10,COLUMN()-10)=0,"",INDEX(申請表!$B$5:$Q$1048576,ROW()*6-10,COLUMN()-10))</f>
        <v/>
      </c>
      <c r="Y16" s="33" t="str" cm="1">
        <f t="array" ref="Y16">INDEX(申請表!$B$5:$Q$1048576,ROW()*6-10,COLUMN()-10)</f>
        <v/>
      </c>
      <c r="Z16" s="34" t="str" cm="1">
        <f t="array" ref="Z16">IF(INDEX(申請表!$B$5:$Q$1048576,ROW()*6-10,COLUMN()-10)=0,"",INDEX(申請表!$B$5:$Q$1048576,ROW()*6-10,COLUMN()-10))</f>
        <v/>
      </c>
    </row>
    <row r="17" spans="1:26" x14ac:dyDescent="0.3">
      <c r="A17" s="33" t="str" cm="1">
        <f t="array" ref="A17">INDEX(申請表!$B$5:$Q$1048576,ROW()*6-10,COLUMN())</f>
        <v/>
      </c>
      <c r="B17" s="34" t="str" cm="1">
        <f t="array" ref="B17">IF(INDEX(申請表!$B$5:$Q$1048576,ROW()*6-10,COLUMN())=0,"",INDEX(申請表!$B$5:$Q$1048576,ROW()*6-10,COLUMN()))</f>
        <v/>
      </c>
      <c r="C17" s="33" t="str" cm="1">
        <f t="array" ref="C17">IF(INDEX(申請表!$B$5:$Q$1048576,ROW()*6-10,COLUMN())=0,"",INDEX(申請表!$B$5:$Q$1048576,ROW()*6-10,COLUMN()))</f>
        <v/>
      </c>
      <c r="D17" s="34" t="str" cm="1">
        <f t="array" ref="D17">IF(INDEX(申請表!$B$5:$Q$1048576,ROW()*6-10,COLUMN())=0,"",INDEX(申請表!$B$5:$Q$1048576,ROW()*6-10,COLUMN()))</f>
        <v/>
      </c>
      <c r="E17" s="34" t="str" cm="1">
        <f t="array" ref="E17">INDEX(申請表!$B$5:$Q$1048576,2+((ROW()-2)*6),5)</f>
        <v xml:space="preserve"> </v>
      </c>
      <c r="F17" s="34" t="str" cm="1">
        <f t="array" ref="F17">IF(INDEX(申請表!$B$5:$Q$1048576,2+((ROW()-2)*6),6)=0,"",INDEX(申請表!$B$5:$Q$1048576,2+((ROW()-2)*6),6))</f>
        <v/>
      </c>
      <c r="G17" s="34" t="str" cm="1">
        <f t="array" ref="G17">IF(INDEX(申請表!$B$5:$Q$1048576,2+((ROW()-2)*6),7)=0,"",INDEX(申請表!$B$5:$Q$1048576,2+((ROW()-2)*6),7))</f>
        <v/>
      </c>
      <c r="H17" s="34" t="str" cm="1">
        <f t="array" ref="H17">IF(INDEX(申請表!$B$5:$Q$1048576,3+((ROW()-2)*6),6)=0,"",INDEX(申請表!$B$5:$Q$1048576,3+((ROW()-2)*6),6))</f>
        <v/>
      </c>
      <c r="I17" s="34" t="str" cm="1">
        <f t="array" ref="I17">IF(INDEX(申請表!$B$5:$Q$1048576,3+((ROW()-2)*6),7)=0,"",INDEX(申請表!$B$5:$Q$1048576,3+((ROW()-2)*6),7))</f>
        <v/>
      </c>
      <c r="J17" s="34" t="str" cm="1">
        <f t="array" ref="J17">IF(INDEX(申請表!$B$5:$Q$1048576,4+((ROW()-2)*6),6)=0,"",INDEX(申請表!$B$5:$Q$1048576,4+((ROW()-2)*6),6))</f>
        <v/>
      </c>
      <c r="K17" s="34" t="str" cm="1">
        <f t="array" ref="K17">IF(INDEX(申請表!$B$5:$Q$1048576,4+((ROW()-2)*6),7)=0,"",INDEX(申請表!$B$5:$Q$1048576,4+((ROW()-2)*6),7))</f>
        <v/>
      </c>
      <c r="L17" s="34" t="str" cm="1">
        <f t="array" ref="L17">IF(INDEX(申請表!$B$5:$Q$1048576,5+((ROW()-2)*6),6)=0,"",INDEX(申請表!$B$5:$Q$1048576,5+((ROW()-2)*6),6))</f>
        <v/>
      </c>
      <c r="M17" s="34" t="str" cm="1">
        <f t="array" ref="M17">IF(INDEX(申請表!$B$5:$Q$1048576,5+((ROW()-2)*6),7)=0,"",INDEX(申請表!$B$5:$Q$1048576,5+((ROW()-2)*6),7))</f>
        <v/>
      </c>
      <c r="N17" s="34" t="str" cm="1">
        <f t="array" ref="N17">IF(INDEX(申請表!$B$5:$Q$1048576,6+((ROW()-2)*6),6)=0,"",INDEX(申請表!$B$5:$Q$1048576,6+((ROW()-2)*6),6))</f>
        <v/>
      </c>
      <c r="O17" s="34" t="str" cm="1">
        <f t="array" ref="O17">IF(INDEX(申請表!$B$5:$Q$1048576,6+((ROW()-2)*6),7)=0,"",INDEX(申請表!$B$5:$Q$1048576,6+((ROW()-2)*6),7))</f>
        <v/>
      </c>
      <c r="P17" s="34" t="str" cm="1">
        <f t="array" ref="P17">IF(INDEX(申請表!$B$5:$Q$1048576,7+((ROW()-2)*6),6)=0,"",INDEX(申請表!$B$5:$Q$1048576,7+((ROW()-2)*6),6))</f>
        <v/>
      </c>
      <c r="Q17" s="34" t="str" cm="1">
        <f t="array" ref="Q17">IF(INDEX(申請表!$B$5:$Q$1048576,7+((ROW()-2)*6),7)=0,"",INDEX(申請表!$B$5:$Q$1048576,7+((ROW()-2)*6),7))</f>
        <v/>
      </c>
      <c r="R17" s="15" t="str" cm="1">
        <f t="array" ref="R17">IF(INDEX(申請表!$B$5:$Q$1048576,ROW()*6-10,COLUMN()-10)=0,"",INDEX(申請表!$B$5:$Q$1048576,ROW()*6-10,COLUMN()-10))</f>
        <v/>
      </c>
      <c r="S17" s="33" t="str" cm="1">
        <f t="array" ref="S17">IF(INDEX(申請表!$B$5:$Q$1048576,ROW()*6-10,COLUMN()-10)=0,"",INDEX(申請表!$B$5:$Q$1048576,ROW()*6-10,COLUMN()-10))</f>
        <v/>
      </c>
      <c r="T17" s="33" t="str" cm="1">
        <f t="array" ref="T17">IF(INDEX(申請表!$B$5:$Q$1048576,ROW()*6-10,COLUMN()-10)=0,"",INDEX(申請表!$B$5:$Q$1048576,ROW()*6-10,COLUMN()-10))</f>
        <v/>
      </c>
      <c r="U17" s="34" t="str" cm="1">
        <f t="array" ref="U17">IF(INDEX(申請表!$B$5:$Q$1048576,ROW()*6-10,COLUMN()-10)=0,"",INDEX(申請表!$B$5:$Q$1048576,ROW()*6-10,COLUMN()-10))</f>
        <v/>
      </c>
      <c r="V17" s="33" t="str" cm="1">
        <f t="array" ref="V17">IF(INDEX(申請表!$B$5:$Q$1048576,ROW()*6-10,COLUMN()-10)=0,"",INDEX(申請表!$B$5:$Q$1048576,ROW()*6-10,COLUMN()-10))</f>
        <v/>
      </c>
      <c r="W17" s="34" t="str" cm="1">
        <f t="array" ref="W17">INDEX(申請表!$B$5:$Q$1048576,ROW()*6-10,COLUMN()-10)</f>
        <v/>
      </c>
      <c r="X17" s="33" t="str" cm="1">
        <f t="array" ref="X17">IF(INDEX(申請表!$B$5:$Q$1048576,ROW()*6-10,COLUMN()-10)=0,"",INDEX(申請表!$B$5:$Q$1048576,ROW()*6-10,COLUMN()-10))</f>
        <v/>
      </c>
      <c r="Y17" s="33" t="str" cm="1">
        <f t="array" ref="Y17">INDEX(申請表!$B$5:$Q$1048576,ROW()*6-10,COLUMN()-10)</f>
        <v/>
      </c>
      <c r="Z17" s="34" t="str" cm="1">
        <f t="array" ref="Z17">IF(INDEX(申請表!$B$5:$Q$1048576,ROW()*6-10,COLUMN()-10)=0,"",INDEX(申請表!$B$5:$Q$1048576,ROW()*6-10,COLUMN()-10))</f>
        <v/>
      </c>
    </row>
    <row r="18" spans="1:26" x14ac:dyDescent="0.3">
      <c r="A18" s="33" t="str" cm="1">
        <f t="array" ref="A18">INDEX(申請表!$B$5:$Q$1048576,ROW()*6-10,COLUMN())</f>
        <v/>
      </c>
      <c r="B18" s="34" t="str" cm="1">
        <f t="array" ref="B18">IF(INDEX(申請表!$B$5:$Q$1048576,ROW()*6-10,COLUMN())=0,"",INDEX(申請表!$B$5:$Q$1048576,ROW()*6-10,COLUMN()))</f>
        <v/>
      </c>
      <c r="C18" s="33" t="str" cm="1">
        <f t="array" ref="C18">IF(INDEX(申請表!$B$5:$Q$1048576,ROW()*6-10,COLUMN())=0,"",INDEX(申請表!$B$5:$Q$1048576,ROW()*6-10,COLUMN()))</f>
        <v/>
      </c>
      <c r="D18" s="34" t="str" cm="1">
        <f t="array" ref="D18">IF(INDEX(申請表!$B$5:$Q$1048576,ROW()*6-10,COLUMN())=0,"",INDEX(申請表!$B$5:$Q$1048576,ROW()*6-10,COLUMN()))</f>
        <v/>
      </c>
      <c r="E18" s="34" t="str" cm="1">
        <f t="array" ref="E18">INDEX(申請表!$B$5:$Q$1048576,2+((ROW()-2)*6),5)</f>
        <v xml:space="preserve"> </v>
      </c>
      <c r="F18" s="34" t="str" cm="1">
        <f t="array" ref="F18">IF(INDEX(申請表!$B$5:$Q$1048576,2+((ROW()-2)*6),6)=0,"",INDEX(申請表!$B$5:$Q$1048576,2+((ROW()-2)*6),6))</f>
        <v/>
      </c>
      <c r="G18" s="34" t="str" cm="1">
        <f t="array" ref="G18">IF(INDEX(申請表!$B$5:$Q$1048576,2+((ROW()-2)*6),7)=0,"",INDEX(申請表!$B$5:$Q$1048576,2+((ROW()-2)*6),7))</f>
        <v/>
      </c>
      <c r="H18" s="34" t="str" cm="1">
        <f t="array" ref="H18">IF(INDEX(申請表!$B$5:$Q$1048576,3+((ROW()-2)*6),6)=0,"",INDEX(申請表!$B$5:$Q$1048576,3+((ROW()-2)*6),6))</f>
        <v/>
      </c>
      <c r="I18" s="34" t="str" cm="1">
        <f t="array" ref="I18">IF(INDEX(申請表!$B$5:$Q$1048576,3+((ROW()-2)*6),7)=0,"",INDEX(申請表!$B$5:$Q$1048576,3+((ROW()-2)*6),7))</f>
        <v/>
      </c>
      <c r="J18" s="34" t="str" cm="1">
        <f t="array" ref="J18">IF(INDEX(申請表!$B$5:$Q$1048576,4+((ROW()-2)*6),6)=0,"",INDEX(申請表!$B$5:$Q$1048576,4+((ROW()-2)*6),6))</f>
        <v/>
      </c>
      <c r="K18" s="34" t="str" cm="1">
        <f t="array" ref="K18">IF(INDEX(申請表!$B$5:$Q$1048576,4+((ROW()-2)*6),7)=0,"",INDEX(申請表!$B$5:$Q$1048576,4+((ROW()-2)*6),7))</f>
        <v/>
      </c>
      <c r="L18" s="34" t="str" cm="1">
        <f t="array" ref="L18">IF(INDEX(申請表!$B$5:$Q$1048576,5+((ROW()-2)*6),6)=0,"",INDEX(申請表!$B$5:$Q$1048576,5+((ROW()-2)*6),6))</f>
        <v/>
      </c>
      <c r="M18" s="34" t="str" cm="1">
        <f t="array" ref="M18">IF(INDEX(申請表!$B$5:$Q$1048576,5+((ROW()-2)*6),7)=0,"",INDEX(申請表!$B$5:$Q$1048576,5+((ROW()-2)*6),7))</f>
        <v/>
      </c>
      <c r="N18" s="34" t="str" cm="1">
        <f t="array" ref="N18">IF(INDEX(申請表!$B$5:$Q$1048576,6+((ROW()-2)*6),6)=0,"",INDEX(申請表!$B$5:$Q$1048576,6+((ROW()-2)*6),6))</f>
        <v/>
      </c>
      <c r="O18" s="34" t="str" cm="1">
        <f t="array" ref="O18">IF(INDEX(申請表!$B$5:$Q$1048576,6+((ROW()-2)*6),7)=0,"",INDEX(申請表!$B$5:$Q$1048576,6+((ROW()-2)*6),7))</f>
        <v/>
      </c>
      <c r="P18" s="34" t="str" cm="1">
        <f t="array" ref="P18">IF(INDEX(申請表!$B$5:$Q$1048576,7+((ROW()-2)*6),6)=0,"",INDEX(申請表!$B$5:$Q$1048576,7+((ROW()-2)*6),6))</f>
        <v/>
      </c>
      <c r="Q18" s="34" t="str" cm="1">
        <f t="array" ref="Q18">IF(INDEX(申請表!$B$5:$Q$1048576,7+((ROW()-2)*6),7)=0,"",INDEX(申請表!$B$5:$Q$1048576,7+((ROW()-2)*6),7))</f>
        <v/>
      </c>
      <c r="R18" s="15" t="str" cm="1">
        <f t="array" ref="R18">IF(INDEX(申請表!$B$5:$Q$1048576,ROW()*6-10,COLUMN()-10)=0,"",INDEX(申請表!$B$5:$Q$1048576,ROW()*6-10,COLUMN()-10))</f>
        <v/>
      </c>
      <c r="S18" s="33" t="str" cm="1">
        <f t="array" ref="S18">IF(INDEX(申請表!$B$5:$Q$1048576,ROW()*6-10,COLUMN()-10)=0,"",INDEX(申請表!$B$5:$Q$1048576,ROW()*6-10,COLUMN()-10))</f>
        <v/>
      </c>
      <c r="T18" s="33" t="str" cm="1">
        <f t="array" ref="T18">IF(INDEX(申請表!$B$5:$Q$1048576,ROW()*6-10,COLUMN()-10)=0,"",INDEX(申請表!$B$5:$Q$1048576,ROW()*6-10,COLUMN()-10))</f>
        <v/>
      </c>
      <c r="U18" s="34" t="str" cm="1">
        <f t="array" ref="U18">IF(INDEX(申請表!$B$5:$Q$1048576,ROW()*6-10,COLUMN()-10)=0,"",INDEX(申請表!$B$5:$Q$1048576,ROW()*6-10,COLUMN()-10))</f>
        <v/>
      </c>
      <c r="V18" s="33" t="str" cm="1">
        <f t="array" ref="V18">IF(INDEX(申請表!$B$5:$Q$1048576,ROW()*6-10,COLUMN()-10)=0,"",INDEX(申請表!$B$5:$Q$1048576,ROW()*6-10,COLUMN()-10))</f>
        <v/>
      </c>
      <c r="W18" s="34" t="str" cm="1">
        <f t="array" ref="W18">INDEX(申請表!$B$5:$Q$1048576,ROW()*6-10,COLUMN()-10)</f>
        <v/>
      </c>
      <c r="X18" s="33" t="str" cm="1">
        <f t="array" ref="X18">IF(INDEX(申請表!$B$5:$Q$1048576,ROW()*6-10,COLUMN()-10)=0,"",INDEX(申請表!$B$5:$Q$1048576,ROW()*6-10,COLUMN()-10))</f>
        <v/>
      </c>
      <c r="Y18" s="33" t="str" cm="1">
        <f t="array" ref="Y18">INDEX(申請表!$B$5:$Q$1048576,ROW()*6-10,COLUMN()-10)</f>
        <v/>
      </c>
      <c r="Z18" s="34" t="str" cm="1">
        <f t="array" ref="Z18">IF(INDEX(申請表!$B$5:$Q$1048576,ROW()*6-10,COLUMN()-10)=0,"",INDEX(申請表!$B$5:$Q$1048576,ROW()*6-10,COLUMN()-10))</f>
        <v/>
      </c>
    </row>
    <row r="19" spans="1:26" x14ac:dyDescent="0.3">
      <c r="A19" s="33" t="str" cm="1">
        <f t="array" ref="A19">INDEX(申請表!$B$5:$Q$1048576,ROW()*6-10,COLUMN())</f>
        <v/>
      </c>
      <c r="B19" s="34" t="str" cm="1">
        <f t="array" ref="B19">IF(INDEX(申請表!$B$5:$Q$1048576,ROW()*6-10,COLUMN())=0,"",INDEX(申請表!$B$5:$Q$1048576,ROW()*6-10,COLUMN()))</f>
        <v/>
      </c>
      <c r="C19" s="33" t="str" cm="1">
        <f t="array" ref="C19">IF(INDEX(申請表!$B$5:$Q$1048576,ROW()*6-10,COLUMN())=0,"",INDEX(申請表!$B$5:$Q$1048576,ROW()*6-10,COLUMN()))</f>
        <v/>
      </c>
      <c r="D19" s="34" t="str" cm="1">
        <f t="array" ref="D19">IF(INDEX(申請表!$B$5:$Q$1048576,ROW()*6-10,COLUMN())=0,"",INDEX(申請表!$B$5:$Q$1048576,ROW()*6-10,COLUMN()))</f>
        <v/>
      </c>
      <c r="E19" s="34" t="str" cm="1">
        <f t="array" ref="E19">INDEX(申請表!$B$5:$Q$1048576,2+((ROW()-2)*6),5)</f>
        <v xml:space="preserve"> </v>
      </c>
      <c r="F19" s="34" t="str" cm="1">
        <f t="array" ref="F19">IF(INDEX(申請表!$B$5:$Q$1048576,2+((ROW()-2)*6),6)=0,"",INDEX(申請表!$B$5:$Q$1048576,2+((ROW()-2)*6),6))</f>
        <v/>
      </c>
      <c r="G19" s="34" t="str" cm="1">
        <f t="array" ref="G19">IF(INDEX(申請表!$B$5:$Q$1048576,2+((ROW()-2)*6),7)=0,"",INDEX(申請表!$B$5:$Q$1048576,2+((ROW()-2)*6),7))</f>
        <v/>
      </c>
      <c r="H19" s="34" t="str" cm="1">
        <f t="array" ref="H19">IF(INDEX(申請表!$B$5:$Q$1048576,3+((ROW()-2)*6),6)=0,"",INDEX(申請表!$B$5:$Q$1048576,3+((ROW()-2)*6),6))</f>
        <v/>
      </c>
      <c r="I19" s="34" t="str" cm="1">
        <f t="array" ref="I19">IF(INDEX(申請表!$B$5:$Q$1048576,3+((ROW()-2)*6),7)=0,"",INDEX(申請表!$B$5:$Q$1048576,3+((ROW()-2)*6),7))</f>
        <v/>
      </c>
      <c r="J19" s="34" t="str" cm="1">
        <f t="array" ref="J19">IF(INDEX(申請表!$B$5:$Q$1048576,4+((ROW()-2)*6),6)=0,"",INDEX(申請表!$B$5:$Q$1048576,4+((ROW()-2)*6),6))</f>
        <v/>
      </c>
      <c r="K19" s="34" t="str" cm="1">
        <f t="array" ref="K19">IF(INDEX(申請表!$B$5:$Q$1048576,4+((ROW()-2)*6),7)=0,"",INDEX(申請表!$B$5:$Q$1048576,4+((ROW()-2)*6),7))</f>
        <v/>
      </c>
      <c r="L19" s="34" t="str" cm="1">
        <f t="array" ref="L19">IF(INDEX(申請表!$B$5:$Q$1048576,5+((ROW()-2)*6),6)=0,"",INDEX(申請表!$B$5:$Q$1048576,5+((ROW()-2)*6),6))</f>
        <v/>
      </c>
      <c r="M19" s="34" t="str" cm="1">
        <f t="array" ref="M19">IF(INDEX(申請表!$B$5:$Q$1048576,5+((ROW()-2)*6),7)=0,"",INDEX(申請表!$B$5:$Q$1048576,5+((ROW()-2)*6),7))</f>
        <v/>
      </c>
      <c r="N19" s="34" t="str" cm="1">
        <f t="array" ref="N19">IF(INDEX(申請表!$B$5:$Q$1048576,6+((ROW()-2)*6),6)=0,"",INDEX(申請表!$B$5:$Q$1048576,6+((ROW()-2)*6),6))</f>
        <v/>
      </c>
      <c r="O19" s="34" t="str" cm="1">
        <f t="array" ref="O19">IF(INDEX(申請表!$B$5:$Q$1048576,6+((ROW()-2)*6),7)=0,"",INDEX(申請表!$B$5:$Q$1048576,6+((ROW()-2)*6),7))</f>
        <v/>
      </c>
      <c r="P19" s="34" t="str" cm="1">
        <f t="array" ref="P19">IF(INDEX(申請表!$B$5:$Q$1048576,7+((ROW()-2)*6),6)=0,"",INDEX(申請表!$B$5:$Q$1048576,7+((ROW()-2)*6),6))</f>
        <v/>
      </c>
      <c r="Q19" s="34" t="str" cm="1">
        <f t="array" ref="Q19">IF(INDEX(申請表!$B$5:$Q$1048576,7+((ROW()-2)*6),7)=0,"",INDEX(申請表!$B$5:$Q$1048576,7+((ROW()-2)*6),7))</f>
        <v/>
      </c>
      <c r="R19" s="15" t="str" cm="1">
        <f t="array" ref="R19">IF(INDEX(申請表!$B$5:$Q$1048576,ROW()*6-10,COLUMN()-10)=0,"",INDEX(申請表!$B$5:$Q$1048576,ROW()*6-10,COLUMN()-10))</f>
        <v/>
      </c>
      <c r="S19" s="33" t="str" cm="1">
        <f t="array" ref="S19">IF(INDEX(申請表!$B$5:$Q$1048576,ROW()*6-10,COLUMN()-10)=0,"",INDEX(申請表!$B$5:$Q$1048576,ROW()*6-10,COLUMN()-10))</f>
        <v/>
      </c>
      <c r="T19" s="33" t="str" cm="1">
        <f t="array" ref="T19">IF(INDEX(申請表!$B$5:$Q$1048576,ROW()*6-10,COLUMN()-10)=0,"",INDEX(申請表!$B$5:$Q$1048576,ROW()*6-10,COLUMN()-10))</f>
        <v/>
      </c>
      <c r="U19" s="34" t="str" cm="1">
        <f t="array" ref="U19">IF(INDEX(申請表!$B$5:$Q$1048576,ROW()*6-10,COLUMN()-10)=0,"",INDEX(申請表!$B$5:$Q$1048576,ROW()*6-10,COLUMN()-10))</f>
        <v/>
      </c>
      <c r="V19" s="33" t="str" cm="1">
        <f t="array" ref="V19">IF(INDEX(申請表!$B$5:$Q$1048576,ROW()*6-10,COLUMN()-10)=0,"",INDEX(申請表!$B$5:$Q$1048576,ROW()*6-10,COLUMN()-10))</f>
        <v/>
      </c>
      <c r="W19" s="34" t="str" cm="1">
        <f t="array" ref="W19">INDEX(申請表!$B$5:$Q$1048576,ROW()*6-10,COLUMN()-10)</f>
        <v/>
      </c>
      <c r="X19" s="33" t="str" cm="1">
        <f t="array" ref="X19">IF(INDEX(申請表!$B$5:$Q$1048576,ROW()*6-10,COLUMN()-10)=0,"",INDEX(申請表!$B$5:$Q$1048576,ROW()*6-10,COLUMN()-10))</f>
        <v/>
      </c>
      <c r="Y19" s="33" t="str" cm="1">
        <f t="array" ref="Y19">INDEX(申請表!$B$5:$Q$1048576,ROW()*6-10,COLUMN()-10)</f>
        <v/>
      </c>
      <c r="Z19" s="34" t="str" cm="1">
        <f t="array" ref="Z19">IF(INDEX(申請表!$B$5:$Q$1048576,ROW()*6-10,COLUMN()-10)=0,"",INDEX(申請表!$B$5:$Q$1048576,ROW()*6-10,COLUMN()-10))</f>
        <v/>
      </c>
    </row>
    <row r="20" spans="1:26" x14ac:dyDescent="0.3">
      <c r="A20" s="33" t="str" cm="1">
        <f t="array" ref="A20">INDEX(申請表!$B$5:$Q$1048576,ROW()*6-10,COLUMN())</f>
        <v/>
      </c>
      <c r="B20" s="34" t="str" cm="1">
        <f t="array" ref="B20">IF(INDEX(申請表!$B$5:$Q$1048576,ROW()*6-10,COLUMN())=0,"",INDEX(申請表!$B$5:$Q$1048576,ROW()*6-10,COLUMN()))</f>
        <v/>
      </c>
      <c r="C20" s="33" t="str" cm="1">
        <f t="array" ref="C20">IF(INDEX(申請表!$B$5:$Q$1048576,ROW()*6-10,COLUMN())=0,"",INDEX(申請表!$B$5:$Q$1048576,ROW()*6-10,COLUMN()))</f>
        <v/>
      </c>
      <c r="D20" s="34" t="str" cm="1">
        <f t="array" ref="D20">IF(INDEX(申請表!$B$5:$Q$1048576,ROW()*6-10,COLUMN())=0,"",INDEX(申請表!$B$5:$Q$1048576,ROW()*6-10,COLUMN()))</f>
        <v/>
      </c>
      <c r="E20" s="34" t="str" cm="1">
        <f t="array" ref="E20">INDEX(申請表!$B$5:$Q$1048576,2+((ROW()-2)*6),5)</f>
        <v xml:space="preserve"> </v>
      </c>
      <c r="F20" s="34" t="str" cm="1">
        <f t="array" ref="F20">IF(INDEX(申請表!$B$5:$Q$1048576,2+((ROW()-2)*6),6)=0,"",INDEX(申請表!$B$5:$Q$1048576,2+((ROW()-2)*6),6))</f>
        <v/>
      </c>
      <c r="G20" s="34" t="str" cm="1">
        <f t="array" ref="G20">IF(INDEX(申請表!$B$5:$Q$1048576,2+((ROW()-2)*6),7)=0,"",INDEX(申請表!$B$5:$Q$1048576,2+((ROW()-2)*6),7))</f>
        <v/>
      </c>
      <c r="H20" s="34" t="str" cm="1">
        <f t="array" ref="H20">IF(INDEX(申請表!$B$5:$Q$1048576,3+((ROW()-2)*6),6)=0,"",INDEX(申請表!$B$5:$Q$1048576,3+((ROW()-2)*6),6))</f>
        <v/>
      </c>
      <c r="I20" s="34" t="str" cm="1">
        <f t="array" ref="I20">IF(INDEX(申請表!$B$5:$Q$1048576,3+((ROW()-2)*6),7)=0,"",INDEX(申請表!$B$5:$Q$1048576,3+((ROW()-2)*6),7))</f>
        <v/>
      </c>
      <c r="J20" s="34" t="str" cm="1">
        <f t="array" ref="J20">IF(INDEX(申請表!$B$5:$Q$1048576,4+((ROW()-2)*6),6)=0,"",INDEX(申請表!$B$5:$Q$1048576,4+((ROW()-2)*6),6))</f>
        <v/>
      </c>
      <c r="K20" s="34" t="str" cm="1">
        <f t="array" ref="K20">IF(INDEX(申請表!$B$5:$Q$1048576,4+((ROW()-2)*6),7)=0,"",INDEX(申請表!$B$5:$Q$1048576,4+((ROW()-2)*6),7))</f>
        <v/>
      </c>
      <c r="L20" s="34" t="str" cm="1">
        <f t="array" ref="L20">IF(INDEX(申請表!$B$5:$Q$1048576,5+((ROW()-2)*6),6)=0,"",INDEX(申請表!$B$5:$Q$1048576,5+((ROW()-2)*6),6))</f>
        <v/>
      </c>
      <c r="M20" s="34" t="str" cm="1">
        <f t="array" ref="M20">IF(INDEX(申請表!$B$5:$Q$1048576,5+((ROW()-2)*6),7)=0,"",INDEX(申請表!$B$5:$Q$1048576,5+((ROW()-2)*6),7))</f>
        <v/>
      </c>
      <c r="N20" s="34" t="str" cm="1">
        <f t="array" ref="N20">IF(INDEX(申請表!$B$5:$Q$1048576,6+((ROW()-2)*6),6)=0,"",INDEX(申請表!$B$5:$Q$1048576,6+((ROW()-2)*6),6))</f>
        <v/>
      </c>
      <c r="O20" s="34" t="str" cm="1">
        <f t="array" ref="O20">IF(INDEX(申請表!$B$5:$Q$1048576,6+((ROW()-2)*6),7)=0,"",INDEX(申請表!$B$5:$Q$1048576,6+((ROW()-2)*6),7))</f>
        <v/>
      </c>
      <c r="P20" s="34" t="str" cm="1">
        <f t="array" ref="P20">IF(INDEX(申請表!$B$5:$Q$1048576,7+((ROW()-2)*6),6)=0,"",INDEX(申請表!$B$5:$Q$1048576,7+((ROW()-2)*6),6))</f>
        <v/>
      </c>
      <c r="Q20" s="34" t="str" cm="1">
        <f t="array" ref="Q20">IF(INDEX(申請表!$B$5:$Q$1048576,7+((ROW()-2)*6),7)=0,"",INDEX(申請表!$B$5:$Q$1048576,7+((ROW()-2)*6),7))</f>
        <v/>
      </c>
      <c r="R20" s="15" t="str" cm="1">
        <f t="array" ref="R20">IF(INDEX(申請表!$B$5:$Q$1048576,ROW()*6-10,COLUMN()-10)=0,"",INDEX(申請表!$B$5:$Q$1048576,ROW()*6-10,COLUMN()-10))</f>
        <v/>
      </c>
      <c r="S20" s="33" t="str" cm="1">
        <f t="array" ref="S20">IF(INDEX(申請表!$B$5:$Q$1048576,ROW()*6-10,COLUMN()-10)=0,"",INDEX(申請表!$B$5:$Q$1048576,ROW()*6-10,COLUMN()-10))</f>
        <v/>
      </c>
      <c r="T20" s="33" t="str" cm="1">
        <f t="array" ref="T20">IF(INDEX(申請表!$B$5:$Q$1048576,ROW()*6-10,COLUMN()-10)=0,"",INDEX(申請表!$B$5:$Q$1048576,ROW()*6-10,COLUMN()-10))</f>
        <v/>
      </c>
      <c r="U20" s="34" t="str" cm="1">
        <f t="array" ref="U20">IF(INDEX(申請表!$B$5:$Q$1048576,ROW()*6-10,COLUMN()-10)=0,"",INDEX(申請表!$B$5:$Q$1048576,ROW()*6-10,COLUMN()-10))</f>
        <v/>
      </c>
      <c r="V20" s="33" t="str" cm="1">
        <f t="array" ref="V20">IF(INDEX(申請表!$B$5:$Q$1048576,ROW()*6-10,COLUMN()-10)=0,"",INDEX(申請表!$B$5:$Q$1048576,ROW()*6-10,COLUMN()-10))</f>
        <v/>
      </c>
      <c r="W20" s="34" t="str" cm="1">
        <f t="array" ref="W20">INDEX(申請表!$B$5:$Q$1048576,ROW()*6-10,COLUMN()-10)</f>
        <v/>
      </c>
      <c r="X20" s="33" t="str" cm="1">
        <f t="array" ref="X20">IF(INDEX(申請表!$B$5:$Q$1048576,ROW()*6-10,COLUMN()-10)=0,"",INDEX(申請表!$B$5:$Q$1048576,ROW()*6-10,COLUMN()-10))</f>
        <v/>
      </c>
      <c r="Y20" s="33" t="str" cm="1">
        <f t="array" ref="Y20">INDEX(申請表!$B$5:$Q$1048576,ROW()*6-10,COLUMN()-10)</f>
        <v/>
      </c>
      <c r="Z20" s="34" t="str" cm="1">
        <f t="array" ref="Z20">IF(INDEX(申請表!$B$5:$Q$1048576,ROW()*6-10,COLUMN()-10)=0,"",INDEX(申請表!$B$5:$Q$1048576,ROW()*6-10,COLUMN()-10))</f>
        <v/>
      </c>
    </row>
    <row r="21" spans="1:26" x14ac:dyDescent="0.3">
      <c r="A21" s="33" t="str" cm="1">
        <f t="array" ref="A21">INDEX(申請表!$B$5:$Q$1048576,ROW()*6-10,COLUMN())</f>
        <v/>
      </c>
      <c r="B21" s="34" t="str" cm="1">
        <f t="array" ref="B21">IF(INDEX(申請表!$B$5:$Q$1048576,ROW()*6-10,COLUMN())=0,"",INDEX(申請表!$B$5:$Q$1048576,ROW()*6-10,COLUMN()))</f>
        <v/>
      </c>
      <c r="C21" s="33" t="str" cm="1">
        <f t="array" ref="C21">IF(INDEX(申請表!$B$5:$Q$1048576,ROW()*6-10,COLUMN())=0,"",INDEX(申請表!$B$5:$Q$1048576,ROW()*6-10,COLUMN()))</f>
        <v/>
      </c>
      <c r="D21" s="34" t="str" cm="1">
        <f t="array" ref="D21">IF(INDEX(申請表!$B$5:$Q$1048576,ROW()*6-10,COLUMN())=0,"",INDEX(申請表!$B$5:$Q$1048576,ROW()*6-10,COLUMN()))</f>
        <v/>
      </c>
      <c r="E21" s="34" t="str" cm="1">
        <f t="array" ref="E21">INDEX(申請表!$B$5:$Q$1048576,2+((ROW()-2)*6),5)</f>
        <v xml:space="preserve"> </v>
      </c>
      <c r="F21" s="34" t="str" cm="1">
        <f t="array" ref="F21">IF(INDEX(申請表!$B$5:$Q$1048576,2+((ROW()-2)*6),6)=0,"",INDEX(申請表!$B$5:$Q$1048576,2+((ROW()-2)*6),6))</f>
        <v/>
      </c>
      <c r="G21" s="34" t="str" cm="1">
        <f t="array" ref="G21">IF(INDEX(申請表!$B$5:$Q$1048576,2+((ROW()-2)*6),7)=0,"",INDEX(申請表!$B$5:$Q$1048576,2+((ROW()-2)*6),7))</f>
        <v/>
      </c>
      <c r="H21" s="34" t="str" cm="1">
        <f t="array" ref="H21">IF(INDEX(申請表!$B$5:$Q$1048576,3+((ROW()-2)*6),6)=0,"",INDEX(申請表!$B$5:$Q$1048576,3+((ROW()-2)*6),6))</f>
        <v/>
      </c>
      <c r="I21" s="34" t="str" cm="1">
        <f t="array" ref="I21">IF(INDEX(申請表!$B$5:$Q$1048576,3+((ROW()-2)*6),7)=0,"",INDEX(申請表!$B$5:$Q$1048576,3+((ROW()-2)*6),7))</f>
        <v/>
      </c>
      <c r="J21" s="34" t="str" cm="1">
        <f t="array" ref="J21">IF(INDEX(申請表!$B$5:$Q$1048576,4+((ROW()-2)*6),6)=0,"",INDEX(申請表!$B$5:$Q$1048576,4+((ROW()-2)*6),6))</f>
        <v/>
      </c>
      <c r="K21" s="34" t="str" cm="1">
        <f t="array" ref="K21">IF(INDEX(申請表!$B$5:$Q$1048576,4+((ROW()-2)*6),7)=0,"",INDEX(申請表!$B$5:$Q$1048576,4+((ROW()-2)*6),7))</f>
        <v/>
      </c>
      <c r="L21" s="34" t="str" cm="1">
        <f t="array" ref="L21">IF(INDEX(申請表!$B$5:$Q$1048576,5+((ROW()-2)*6),6)=0,"",INDEX(申請表!$B$5:$Q$1048576,5+((ROW()-2)*6),6))</f>
        <v/>
      </c>
      <c r="M21" s="34" t="str" cm="1">
        <f t="array" ref="M21">IF(INDEX(申請表!$B$5:$Q$1048576,5+((ROW()-2)*6),7)=0,"",INDEX(申請表!$B$5:$Q$1048576,5+((ROW()-2)*6),7))</f>
        <v/>
      </c>
      <c r="N21" s="34" t="str" cm="1">
        <f t="array" ref="N21">IF(INDEX(申請表!$B$5:$Q$1048576,6+((ROW()-2)*6),6)=0,"",INDEX(申請表!$B$5:$Q$1048576,6+((ROW()-2)*6),6))</f>
        <v/>
      </c>
      <c r="O21" s="34" t="str" cm="1">
        <f t="array" ref="O21">IF(INDEX(申請表!$B$5:$Q$1048576,6+((ROW()-2)*6),7)=0,"",INDEX(申請表!$B$5:$Q$1048576,6+((ROW()-2)*6),7))</f>
        <v/>
      </c>
      <c r="P21" s="34" t="str" cm="1">
        <f t="array" ref="P21">IF(INDEX(申請表!$B$5:$Q$1048576,7+((ROW()-2)*6),6)=0,"",INDEX(申請表!$B$5:$Q$1048576,7+((ROW()-2)*6),6))</f>
        <v/>
      </c>
      <c r="Q21" s="34" t="str" cm="1">
        <f t="array" ref="Q21">IF(INDEX(申請表!$B$5:$Q$1048576,7+((ROW()-2)*6),7)=0,"",INDEX(申請表!$B$5:$Q$1048576,7+((ROW()-2)*6),7))</f>
        <v/>
      </c>
      <c r="R21" s="15" t="str" cm="1">
        <f t="array" ref="R21">IF(INDEX(申請表!$B$5:$Q$1048576,ROW()*6-10,COLUMN()-10)=0,"",INDEX(申請表!$B$5:$Q$1048576,ROW()*6-10,COLUMN()-10))</f>
        <v/>
      </c>
      <c r="S21" s="33" t="str" cm="1">
        <f t="array" ref="S21">IF(INDEX(申請表!$B$5:$Q$1048576,ROW()*6-10,COLUMN()-10)=0,"",INDEX(申請表!$B$5:$Q$1048576,ROW()*6-10,COLUMN()-10))</f>
        <v/>
      </c>
      <c r="T21" s="33" t="str" cm="1">
        <f t="array" ref="T21">IF(INDEX(申請表!$B$5:$Q$1048576,ROW()*6-10,COLUMN()-10)=0,"",INDEX(申請表!$B$5:$Q$1048576,ROW()*6-10,COLUMN()-10))</f>
        <v/>
      </c>
      <c r="U21" s="34" t="str" cm="1">
        <f t="array" ref="U21">IF(INDEX(申請表!$B$5:$Q$1048576,ROW()*6-10,COLUMN()-10)=0,"",INDEX(申請表!$B$5:$Q$1048576,ROW()*6-10,COLUMN()-10))</f>
        <v/>
      </c>
      <c r="V21" s="33" t="str" cm="1">
        <f t="array" ref="V21">IF(INDEX(申請表!$B$5:$Q$1048576,ROW()*6-10,COLUMN()-10)=0,"",INDEX(申請表!$B$5:$Q$1048576,ROW()*6-10,COLUMN()-10))</f>
        <v/>
      </c>
      <c r="W21" s="34" t="str" cm="1">
        <f t="array" ref="W21">INDEX(申請表!$B$5:$Q$1048576,ROW()*6-10,COLUMN()-10)</f>
        <v/>
      </c>
      <c r="X21" s="33" t="str" cm="1">
        <f t="array" ref="X21">IF(INDEX(申請表!$B$5:$Q$1048576,ROW()*6-10,COLUMN()-10)=0,"",INDEX(申請表!$B$5:$Q$1048576,ROW()*6-10,COLUMN()-10))</f>
        <v/>
      </c>
      <c r="Y21" s="33" t="str" cm="1">
        <f t="array" ref="Y21">INDEX(申請表!$B$5:$Q$1048576,ROW()*6-10,COLUMN()-10)</f>
        <v/>
      </c>
      <c r="Z21" s="34" t="str" cm="1">
        <f t="array" ref="Z21">IF(INDEX(申請表!$B$5:$Q$1048576,ROW()*6-10,COLUMN()-10)=0,"",INDEX(申請表!$B$5:$Q$1048576,ROW()*6-10,COLUMN()-10))</f>
        <v/>
      </c>
    </row>
    <row r="22" spans="1:26" x14ac:dyDescent="0.3">
      <c r="A22" s="33" t="str" cm="1">
        <f t="array" ref="A22">INDEX(申請表!$B$5:$Q$1048576,ROW()*6-10,COLUMN())</f>
        <v/>
      </c>
      <c r="B22" s="34" t="str" cm="1">
        <f t="array" ref="B22">IF(INDEX(申請表!$B$5:$Q$1048576,ROW()*6-10,COLUMN())=0,"",INDEX(申請表!$B$5:$Q$1048576,ROW()*6-10,COLUMN()))</f>
        <v/>
      </c>
      <c r="C22" s="33" t="str" cm="1">
        <f t="array" ref="C22">IF(INDEX(申請表!$B$5:$Q$1048576,ROW()*6-10,COLUMN())=0,"",INDEX(申請表!$B$5:$Q$1048576,ROW()*6-10,COLUMN()))</f>
        <v/>
      </c>
      <c r="D22" s="34" t="str" cm="1">
        <f t="array" ref="D22">IF(INDEX(申請表!$B$5:$Q$1048576,ROW()*6-10,COLUMN())=0,"",INDEX(申請表!$B$5:$Q$1048576,ROW()*6-10,COLUMN()))</f>
        <v/>
      </c>
      <c r="E22" s="34" t="str" cm="1">
        <f t="array" ref="E22">INDEX(申請表!$B$5:$Q$1048576,2+((ROW()-2)*6),5)</f>
        <v xml:space="preserve"> </v>
      </c>
      <c r="F22" s="34" t="str" cm="1">
        <f t="array" ref="F22">IF(INDEX(申請表!$B$5:$Q$1048576,2+((ROW()-2)*6),6)=0,"",INDEX(申請表!$B$5:$Q$1048576,2+((ROW()-2)*6),6))</f>
        <v/>
      </c>
      <c r="G22" s="34" t="str" cm="1">
        <f t="array" ref="G22">IF(INDEX(申請表!$B$5:$Q$1048576,2+((ROW()-2)*6),7)=0,"",INDEX(申請表!$B$5:$Q$1048576,2+((ROW()-2)*6),7))</f>
        <v/>
      </c>
      <c r="H22" s="34" t="str" cm="1">
        <f t="array" ref="H22">IF(INDEX(申請表!$B$5:$Q$1048576,3+((ROW()-2)*6),6)=0,"",INDEX(申請表!$B$5:$Q$1048576,3+((ROW()-2)*6),6))</f>
        <v/>
      </c>
      <c r="I22" s="34" t="str" cm="1">
        <f t="array" ref="I22">IF(INDEX(申請表!$B$5:$Q$1048576,3+((ROW()-2)*6),7)=0,"",INDEX(申請表!$B$5:$Q$1048576,3+((ROW()-2)*6),7))</f>
        <v/>
      </c>
      <c r="J22" s="34" t="str" cm="1">
        <f t="array" ref="J22">IF(INDEX(申請表!$B$5:$Q$1048576,4+((ROW()-2)*6),6)=0,"",INDEX(申請表!$B$5:$Q$1048576,4+((ROW()-2)*6),6))</f>
        <v/>
      </c>
      <c r="K22" s="34" t="str" cm="1">
        <f t="array" ref="K22">IF(INDEX(申請表!$B$5:$Q$1048576,4+((ROW()-2)*6),7)=0,"",INDEX(申請表!$B$5:$Q$1048576,4+((ROW()-2)*6),7))</f>
        <v/>
      </c>
      <c r="L22" s="34" t="str" cm="1">
        <f t="array" ref="L22">IF(INDEX(申請表!$B$5:$Q$1048576,5+((ROW()-2)*6),6)=0,"",INDEX(申請表!$B$5:$Q$1048576,5+((ROW()-2)*6),6))</f>
        <v/>
      </c>
      <c r="M22" s="34" t="str" cm="1">
        <f t="array" ref="M22">IF(INDEX(申請表!$B$5:$Q$1048576,5+((ROW()-2)*6),7)=0,"",INDEX(申請表!$B$5:$Q$1048576,5+((ROW()-2)*6),7))</f>
        <v/>
      </c>
      <c r="N22" s="34" t="str" cm="1">
        <f t="array" ref="N22">IF(INDEX(申請表!$B$5:$Q$1048576,6+((ROW()-2)*6),6)=0,"",INDEX(申請表!$B$5:$Q$1048576,6+((ROW()-2)*6),6))</f>
        <v/>
      </c>
      <c r="O22" s="34" t="str" cm="1">
        <f t="array" ref="O22">IF(INDEX(申請表!$B$5:$Q$1048576,6+((ROW()-2)*6),7)=0,"",INDEX(申請表!$B$5:$Q$1048576,6+((ROW()-2)*6),7))</f>
        <v/>
      </c>
      <c r="P22" s="34" t="str" cm="1">
        <f t="array" ref="P22">IF(INDEX(申請表!$B$5:$Q$1048576,7+((ROW()-2)*6),6)=0,"",INDEX(申請表!$B$5:$Q$1048576,7+((ROW()-2)*6),6))</f>
        <v/>
      </c>
      <c r="Q22" s="34" t="str" cm="1">
        <f t="array" ref="Q22">IF(INDEX(申請表!$B$5:$Q$1048576,7+((ROW()-2)*6),7)=0,"",INDEX(申請表!$B$5:$Q$1048576,7+((ROW()-2)*6),7))</f>
        <v/>
      </c>
      <c r="R22" s="15" t="str" cm="1">
        <f t="array" ref="R22">IF(INDEX(申請表!$B$5:$Q$1048576,ROW()*6-10,COLUMN()-10)=0,"",INDEX(申請表!$B$5:$Q$1048576,ROW()*6-10,COLUMN()-10))</f>
        <v/>
      </c>
      <c r="S22" s="33" t="str" cm="1">
        <f t="array" ref="S22">IF(INDEX(申請表!$B$5:$Q$1048576,ROW()*6-10,COLUMN()-10)=0,"",INDEX(申請表!$B$5:$Q$1048576,ROW()*6-10,COLUMN()-10))</f>
        <v/>
      </c>
      <c r="T22" s="33" t="str" cm="1">
        <f t="array" ref="T22">IF(INDEX(申請表!$B$5:$Q$1048576,ROW()*6-10,COLUMN()-10)=0,"",INDEX(申請表!$B$5:$Q$1048576,ROW()*6-10,COLUMN()-10))</f>
        <v/>
      </c>
      <c r="U22" s="34" t="str" cm="1">
        <f t="array" ref="U22">IF(INDEX(申請表!$B$5:$Q$1048576,ROW()*6-10,COLUMN()-10)=0,"",INDEX(申請表!$B$5:$Q$1048576,ROW()*6-10,COLUMN()-10))</f>
        <v/>
      </c>
      <c r="V22" s="33" t="str" cm="1">
        <f t="array" ref="V22">IF(INDEX(申請表!$B$5:$Q$1048576,ROW()*6-10,COLUMN()-10)=0,"",INDEX(申請表!$B$5:$Q$1048576,ROW()*6-10,COLUMN()-10))</f>
        <v/>
      </c>
      <c r="W22" s="34" t="str" cm="1">
        <f t="array" ref="W22">INDEX(申請表!$B$5:$Q$1048576,ROW()*6-10,COLUMN()-10)</f>
        <v/>
      </c>
      <c r="X22" s="33" t="str" cm="1">
        <f t="array" ref="X22">IF(INDEX(申請表!$B$5:$Q$1048576,ROW()*6-10,COLUMN()-10)=0,"",INDEX(申請表!$B$5:$Q$1048576,ROW()*6-10,COLUMN()-10))</f>
        <v/>
      </c>
      <c r="Y22" s="33" t="str" cm="1">
        <f t="array" ref="Y22">INDEX(申請表!$B$5:$Q$1048576,ROW()*6-10,COLUMN()-10)</f>
        <v/>
      </c>
      <c r="Z22" s="34" t="str" cm="1">
        <f t="array" ref="Z22">IF(INDEX(申請表!$B$5:$Q$1048576,ROW()*6-10,COLUMN()-10)=0,"",INDEX(申請表!$B$5:$Q$1048576,ROW()*6-10,COLUMN()-10))</f>
        <v/>
      </c>
    </row>
    <row r="23" spans="1:26" x14ac:dyDescent="0.3">
      <c r="A23" s="33" t="str" cm="1">
        <f t="array" ref="A23">INDEX(申請表!$B$5:$Q$1048576,ROW()*6-10,COLUMN())</f>
        <v/>
      </c>
      <c r="B23" s="34" t="str" cm="1">
        <f t="array" ref="B23">IF(INDEX(申請表!$B$5:$Q$1048576,ROW()*6-10,COLUMN())=0,"",INDEX(申請表!$B$5:$Q$1048576,ROW()*6-10,COLUMN()))</f>
        <v/>
      </c>
      <c r="C23" s="33" t="str" cm="1">
        <f t="array" ref="C23">IF(INDEX(申請表!$B$5:$Q$1048576,ROW()*6-10,COLUMN())=0,"",INDEX(申請表!$B$5:$Q$1048576,ROW()*6-10,COLUMN()))</f>
        <v/>
      </c>
      <c r="D23" s="34" t="str" cm="1">
        <f t="array" ref="D23">IF(INDEX(申請表!$B$5:$Q$1048576,ROW()*6-10,COLUMN())=0,"",INDEX(申請表!$B$5:$Q$1048576,ROW()*6-10,COLUMN()))</f>
        <v/>
      </c>
      <c r="E23" s="34" t="str" cm="1">
        <f t="array" ref="E23">INDEX(申請表!$B$5:$Q$1048576,2+((ROW()-2)*6),5)</f>
        <v xml:space="preserve"> </v>
      </c>
      <c r="F23" s="34" t="str" cm="1">
        <f t="array" ref="F23">IF(INDEX(申請表!$B$5:$Q$1048576,2+((ROW()-2)*6),6)=0,"",INDEX(申請表!$B$5:$Q$1048576,2+((ROW()-2)*6),6))</f>
        <v/>
      </c>
      <c r="G23" s="34" t="str" cm="1">
        <f t="array" ref="G23">IF(INDEX(申請表!$B$5:$Q$1048576,2+((ROW()-2)*6),7)=0,"",INDEX(申請表!$B$5:$Q$1048576,2+((ROW()-2)*6),7))</f>
        <v/>
      </c>
      <c r="H23" s="34" t="str" cm="1">
        <f t="array" ref="H23">IF(INDEX(申請表!$B$5:$Q$1048576,3+((ROW()-2)*6),6)=0,"",INDEX(申請表!$B$5:$Q$1048576,3+((ROW()-2)*6),6))</f>
        <v/>
      </c>
      <c r="I23" s="34" t="str" cm="1">
        <f t="array" ref="I23">IF(INDEX(申請表!$B$5:$Q$1048576,3+((ROW()-2)*6),7)=0,"",INDEX(申請表!$B$5:$Q$1048576,3+((ROW()-2)*6),7))</f>
        <v/>
      </c>
      <c r="J23" s="34" t="str" cm="1">
        <f t="array" ref="J23">IF(INDEX(申請表!$B$5:$Q$1048576,4+((ROW()-2)*6),6)=0,"",INDEX(申請表!$B$5:$Q$1048576,4+((ROW()-2)*6),6))</f>
        <v/>
      </c>
      <c r="K23" s="34" t="str" cm="1">
        <f t="array" ref="K23">IF(INDEX(申請表!$B$5:$Q$1048576,4+((ROW()-2)*6),7)=0,"",INDEX(申請表!$B$5:$Q$1048576,4+((ROW()-2)*6),7))</f>
        <v/>
      </c>
      <c r="L23" s="34" t="str" cm="1">
        <f t="array" ref="L23">IF(INDEX(申請表!$B$5:$Q$1048576,5+((ROW()-2)*6),6)=0,"",INDEX(申請表!$B$5:$Q$1048576,5+((ROW()-2)*6),6))</f>
        <v/>
      </c>
      <c r="M23" s="34" t="str" cm="1">
        <f t="array" ref="M23">IF(INDEX(申請表!$B$5:$Q$1048576,5+((ROW()-2)*6),7)=0,"",INDEX(申請表!$B$5:$Q$1048576,5+((ROW()-2)*6),7))</f>
        <v/>
      </c>
      <c r="N23" s="34" t="str" cm="1">
        <f t="array" ref="N23">IF(INDEX(申請表!$B$5:$Q$1048576,6+((ROW()-2)*6),6)=0,"",INDEX(申請表!$B$5:$Q$1048576,6+((ROW()-2)*6),6))</f>
        <v/>
      </c>
      <c r="O23" s="34" t="str" cm="1">
        <f t="array" ref="O23">IF(INDEX(申請表!$B$5:$Q$1048576,6+((ROW()-2)*6),7)=0,"",INDEX(申請表!$B$5:$Q$1048576,6+((ROW()-2)*6),7))</f>
        <v/>
      </c>
      <c r="P23" s="34" t="str" cm="1">
        <f t="array" ref="P23">IF(INDEX(申請表!$B$5:$Q$1048576,7+((ROW()-2)*6),6)=0,"",INDEX(申請表!$B$5:$Q$1048576,7+((ROW()-2)*6),6))</f>
        <v/>
      </c>
      <c r="Q23" s="34" t="str" cm="1">
        <f t="array" ref="Q23">IF(INDEX(申請表!$B$5:$Q$1048576,7+((ROW()-2)*6),7)=0,"",INDEX(申請表!$B$5:$Q$1048576,7+((ROW()-2)*6),7))</f>
        <v/>
      </c>
      <c r="R23" s="15" t="str" cm="1">
        <f t="array" ref="R23">IF(INDEX(申請表!$B$5:$Q$1048576,ROW()*6-10,COLUMN()-10)=0,"",INDEX(申請表!$B$5:$Q$1048576,ROW()*6-10,COLUMN()-10))</f>
        <v/>
      </c>
      <c r="S23" s="33" t="str" cm="1">
        <f t="array" ref="S23">IF(INDEX(申請表!$B$5:$Q$1048576,ROW()*6-10,COLUMN()-10)=0,"",INDEX(申請表!$B$5:$Q$1048576,ROW()*6-10,COLUMN()-10))</f>
        <v/>
      </c>
      <c r="T23" s="33" t="str" cm="1">
        <f t="array" ref="T23">IF(INDEX(申請表!$B$5:$Q$1048576,ROW()*6-10,COLUMN()-10)=0,"",INDEX(申請表!$B$5:$Q$1048576,ROW()*6-10,COLUMN()-10))</f>
        <v/>
      </c>
      <c r="U23" s="34" t="str" cm="1">
        <f t="array" ref="U23">IF(INDEX(申請表!$B$5:$Q$1048576,ROW()*6-10,COLUMN()-10)=0,"",INDEX(申請表!$B$5:$Q$1048576,ROW()*6-10,COLUMN()-10))</f>
        <v/>
      </c>
      <c r="V23" s="33" t="str" cm="1">
        <f t="array" ref="V23">IF(INDEX(申請表!$B$5:$Q$1048576,ROW()*6-10,COLUMN()-10)=0,"",INDEX(申請表!$B$5:$Q$1048576,ROW()*6-10,COLUMN()-10))</f>
        <v/>
      </c>
      <c r="W23" s="34" t="str" cm="1">
        <f t="array" ref="W23">INDEX(申請表!$B$5:$Q$1048576,ROW()*6-10,COLUMN()-10)</f>
        <v/>
      </c>
      <c r="X23" s="33" t="str" cm="1">
        <f t="array" ref="X23">IF(INDEX(申請表!$B$5:$Q$1048576,ROW()*6-10,COLUMN()-10)=0,"",INDEX(申請表!$B$5:$Q$1048576,ROW()*6-10,COLUMN()-10))</f>
        <v/>
      </c>
      <c r="Y23" s="33" t="str" cm="1">
        <f t="array" ref="Y23">INDEX(申請表!$B$5:$Q$1048576,ROW()*6-10,COLUMN()-10)</f>
        <v/>
      </c>
      <c r="Z23" s="34" t="str" cm="1">
        <f t="array" ref="Z23">IF(INDEX(申請表!$B$5:$Q$1048576,ROW()*6-10,COLUMN()-10)=0,"",INDEX(申請表!$B$5:$Q$1048576,ROW()*6-10,COLUMN()-10))</f>
        <v/>
      </c>
    </row>
    <row r="24" spans="1:26" x14ac:dyDescent="0.3">
      <c r="A24" s="33" t="str" cm="1">
        <f t="array" ref="A24">INDEX(申請表!$B$5:$Q$1048576,ROW()*6-10,COLUMN())</f>
        <v/>
      </c>
      <c r="B24" s="34" t="str" cm="1">
        <f t="array" ref="B24">IF(INDEX(申請表!$B$5:$Q$1048576,ROW()*6-10,COLUMN())=0,"",INDEX(申請表!$B$5:$Q$1048576,ROW()*6-10,COLUMN()))</f>
        <v/>
      </c>
      <c r="C24" s="33" t="str" cm="1">
        <f t="array" ref="C24">IF(INDEX(申請表!$B$5:$Q$1048576,ROW()*6-10,COLUMN())=0,"",INDEX(申請表!$B$5:$Q$1048576,ROW()*6-10,COLUMN()))</f>
        <v/>
      </c>
      <c r="D24" s="34" t="str" cm="1">
        <f t="array" ref="D24">IF(INDEX(申請表!$B$5:$Q$1048576,ROW()*6-10,COLUMN())=0,"",INDEX(申請表!$B$5:$Q$1048576,ROW()*6-10,COLUMN()))</f>
        <v/>
      </c>
      <c r="E24" s="34" t="str" cm="1">
        <f t="array" ref="E24">INDEX(申請表!$B$5:$Q$1048576,2+((ROW()-2)*6),5)</f>
        <v xml:space="preserve"> </v>
      </c>
      <c r="F24" s="34" t="str" cm="1">
        <f t="array" ref="F24">IF(INDEX(申請表!$B$5:$Q$1048576,2+((ROW()-2)*6),6)=0,"",INDEX(申請表!$B$5:$Q$1048576,2+((ROW()-2)*6),6))</f>
        <v/>
      </c>
      <c r="G24" s="34" t="str" cm="1">
        <f t="array" ref="G24">IF(INDEX(申請表!$B$5:$Q$1048576,2+((ROW()-2)*6),7)=0,"",INDEX(申請表!$B$5:$Q$1048576,2+((ROW()-2)*6),7))</f>
        <v/>
      </c>
      <c r="H24" s="34" t="str" cm="1">
        <f t="array" ref="H24">IF(INDEX(申請表!$B$5:$Q$1048576,3+((ROW()-2)*6),6)=0,"",INDEX(申請表!$B$5:$Q$1048576,3+((ROW()-2)*6),6))</f>
        <v/>
      </c>
      <c r="I24" s="34" t="str" cm="1">
        <f t="array" ref="I24">IF(INDEX(申請表!$B$5:$Q$1048576,3+((ROW()-2)*6),7)=0,"",INDEX(申請表!$B$5:$Q$1048576,3+((ROW()-2)*6),7))</f>
        <v/>
      </c>
      <c r="J24" s="34" t="str" cm="1">
        <f t="array" ref="J24">IF(INDEX(申請表!$B$5:$Q$1048576,4+((ROW()-2)*6),6)=0,"",INDEX(申請表!$B$5:$Q$1048576,4+((ROW()-2)*6),6))</f>
        <v/>
      </c>
      <c r="K24" s="34" t="str" cm="1">
        <f t="array" ref="K24">IF(INDEX(申請表!$B$5:$Q$1048576,4+((ROW()-2)*6),7)=0,"",INDEX(申請表!$B$5:$Q$1048576,4+((ROW()-2)*6),7))</f>
        <v/>
      </c>
      <c r="L24" s="34" t="str" cm="1">
        <f t="array" ref="L24">IF(INDEX(申請表!$B$5:$Q$1048576,5+((ROW()-2)*6),6)=0,"",INDEX(申請表!$B$5:$Q$1048576,5+((ROW()-2)*6),6))</f>
        <v/>
      </c>
      <c r="M24" s="34" t="str" cm="1">
        <f t="array" ref="M24">IF(INDEX(申請表!$B$5:$Q$1048576,5+((ROW()-2)*6),7)=0,"",INDEX(申請表!$B$5:$Q$1048576,5+((ROW()-2)*6),7))</f>
        <v/>
      </c>
      <c r="N24" s="34" t="str" cm="1">
        <f t="array" ref="N24">IF(INDEX(申請表!$B$5:$Q$1048576,6+((ROW()-2)*6),6)=0,"",INDEX(申請表!$B$5:$Q$1048576,6+((ROW()-2)*6),6))</f>
        <v/>
      </c>
      <c r="O24" s="34" t="str" cm="1">
        <f t="array" ref="O24">IF(INDEX(申請表!$B$5:$Q$1048576,6+((ROW()-2)*6),7)=0,"",INDEX(申請表!$B$5:$Q$1048576,6+((ROW()-2)*6),7))</f>
        <v/>
      </c>
      <c r="P24" s="34" t="str" cm="1">
        <f t="array" ref="P24">IF(INDEX(申請表!$B$5:$Q$1048576,7+((ROW()-2)*6),6)=0,"",INDEX(申請表!$B$5:$Q$1048576,7+((ROW()-2)*6),6))</f>
        <v/>
      </c>
      <c r="Q24" s="34" t="str" cm="1">
        <f t="array" ref="Q24">IF(INDEX(申請表!$B$5:$Q$1048576,7+((ROW()-2)*6),7)=0,"",INDEX(申請表!$B$5:$Q$1048576,7+((ROW()-2)*6),7))</f>
        <v/>
      </c>
      <c r="R24" s="15" t="str" cm="1">
        <f t="array" ref="R24">IF(INDEX(申請表!$B$5:$Q$1048576,ROW()*6-10,COLUMN()-10)=0,"",INDEX(申請表!$B$5:$Q$1048576,ROW()*6-10,COLUMN()-10))</f>
        <v/>
      </c>
      <c r="S24" s="33" t="str" cm="1">
        <f t="array" ref="S24">IF(INDEX(申請表!$B$5:$Q$1048576,ROW()*6-10,COLUMN()-10)=0,"",INDEX(申請表!$B$5:$Q$1048576,ROW()*6-10,COLUMN()-10))</f>
        <v/>
      </c>
      <c r="T24" s="33" t="str" cm="1">
        <f t="array" ref="T24">IF(INDEX(申請表!$B$5:$Q$1048576,ROW()*6-10,COLUMN()-10)=0,"",INDEX(申請表!$B$5:$Q$1048576,ROW()*6-10,COLUMN()-10))</f>
        <v/>
      </c>
      <c r="U24" s="34" t="str" cm="1">
        <f t="array" ref="U24">IF(INDEX(申請表!$B$5:$Q$1048576,ROW()*6-10,COLUMN()-10)=0,"",INDEX(申請表!$B$5:$Q$1048576,ROW()*6-10,COLUMN()-10))</f>
        <v/>
      </c>
      <c r="V24" s="33" t="str" cm="1">
        <f t="array" ref="V24">IF(INDEX(申請表!$B$5:$Q$1048576,ROW()*6-10,COLUMN()-10)=0,"",INDEX(申請表!$B$5:$Q$1048576,ROW()*6-10,COLUMN()-10))</f>
        <v/>
      </c>
      <c r="W24" s="34" t="str" cm="1">
        <f t="array" ref="W24">INDEX(申請表!$B$5:$Q$1048576,ROW()*6-10,COLUMN()-10)</f>
        <v/>
      </c>
      <c r="X24" s="33" t="str" cm="1">
        <f t="array" ref="X24">IF(INDEX(申請表!$B$5:$Q$1048576,ROW()*6-10,COLUMN()-10)=0,"",INDEX(申請表!$B$5:$Q$1048576,ROW()*6-10,COLUMN()-10))</f>
        <v/>
      </c>
      <c r="Y24" s="33" t="str" cm="1">
        <f t="array" ref="Y24">INDEX(申請表!$B$5:$Q$1048576,ROW()*6-10,COLUMN()-10)</f>
        <v/>
      </c>
      <c r="Z24" s="34" t="str" cm="1">
        <f t="array" ref="Z24">IF(INDEX(申請表!$B$5:$Q$1048576,ROW()*6-10,COLUMN()-10)=0,"",INDEX(申請表!$B$5:$Q$1048576,ROW()*6-10,COLUMN()-10))</f>
        <v/>
      </c>
    </row>
    <row r="25" spans="1:26" x14ac:dyDescent="0.3">
      <c r="A25" s="33" t="str" cm="1">
        <f t="array" ref="A25">INDEX(申請表!$B$5:$Q$1048576,ROW()*6-10,COLUMN())</f>
        <v/>
      </c>
      <c r="B25" s="34" t="str" cm="1">
        <f t="array" ref="B25">IF(INDEX(申請表!$B$5:$Q$1048576,ROW()*6-10,COLUMN())=0,"",INDEX(申請表!$B$5:$Q$1048576,ROW()*6-10,COLUMN()))</f>
        <v/>
      </c>
      <c r="C25" s="33" t="str" cm="1">
        <f t="array" ref="C25">IF(INDEX(申請表!$B$5:$Q$1048576,ROW()*6-10,COLUMN())=0,"",INDEX(申請表!$B$5:$Q$1048576,ROW()*6-10,COLUMN()))</f>
        <v/>
      </c>
      <c r="D25" s="34" t="str" cm="1">
        <f t="array" ref="D25">IF(INDEX(申請表!$B$5:$Q$1048576,ROW()*6-10,COLUMN())=0,"",INDEX(申請表!$B$5:$Q$1048576,ROW()*6-10,COLUMN()))</f>
        <v/>
      </c>
      <c r="E25" s="34" t="str" cm="1">
        <f t="array" ref="E25">INDEX(申請表!$B$5:$Q$1048576,2+((ROW()-2)*6),5)</f>
        <v xml:space="preserve"> </v>
      </c>
      <c r="F25" s="34" t="str" cm="1">
        <f t="array" ref="F25">IF(INDEX(申請表!$B$5:$Q$1048576,2+((ROW()-2)*6),6)=0,"",INDEX(申請表!$B$5:$Q$1048576,2+((ROW()-2)*6),6))</f>
        <v/>
      </c>
      <c r="G25" s="34" t="str" cm="1">
        <f t="array" ref="G25">IF(INDEX(申請表!$B$5:$Q$1048576,2+((ROW()-2)*6),7)=0,"",INDEX(申請表!$B$5:$Q$1048576,2+((ROW()-2)*6),7))</f>
        <v/>
      </c>
      <c r="H25" s="34" t="str" cm="1">
        <f t="array" ref="H25">IF(INDEX(申請表!$B$5:$Q$1048576,3+((ROW()-2)*6),6)=0,"",INDEX(申請表!$B$5:$Q$1048576,3+((ROW()-2)*6),6))</f>
        <v/>
      </c>
      <c r="I25" s="34" t="str" cm="1">
        <f t="array" ref="I25">IF(INDEX(申請表!$B$5:$Q$1048576,3+((ROW()-2)*6),7)=0,"",INDEX(申請表!$B$5:$Q$1048576,3+((ROW()-2)*6),7))</f>
        <v/>
      </c>
      <c r="J25" s="34" t="str" cm="1">
        <f t="array" ref="J25">IF(INDEX(申請表!$B$5:$Q$1048576,4+((ROW()-2)*6),6)=0,"",INDEX(申請表!$B$5:$Q$1048576,4+((ROW()-2)*6),6))</f>
        <v/>
      </c>
      <c r="K25" s="34" t="str" cm="1">
        <f t="array" ref="K25">IF(INDEX(申請表!$B$5:$Q$1048576,4+((ROW()-2)*6),7)=0,"",INDEX(申請表!$B$5:$Q$1048576,4+((ROW()-2)*6),7))</f>
        <v/>
      </c>
      <c r="L25" s="34" t="str" cm="1">
        <f t="array" ref="L25">IF(INDEX(申請表!$B$5:$Q$1048576,5+((ROW()-2)*6),6)=0,"",INDEX(申請表!$B$5:$Q$1048576,5+((ROW()-2)*6),6))</f>
        <v/>
      </c>
      <c r="M25" s="34" t="str" cm="1">
        <f t="array" ref="M25">IF(INDEX(申請表!$B$5:$Q$1048576,5+((ROW()-2)*6),7)=0,"",INDEX(申請表!$B$5:$Q$1048576,5+((ROW()-2)*6),7))</f>
        <v/>
      </c>
      <c r="N25" s="34" t="str" cm="1">
        <f t="array" ref="N25">IF(INDEX(申請表!$B$5:$Q$1048576,6+((ROW()-2)*6),6)=0,"",INDEX(申請表!$B$5:$Q$1048576,6+((ROW()-2)*6),6))</f>
        <v/>
      </c>
      <c r="O25" s="34" t="str" cm="1">
        <f t="array" ref="O25">IF(INDEX(申請表!$B$5:$Q$1048576,6+((ROW()-2)*6),7)=0,"",INDEX(申請表!$B$5:$Q$1048576,6+((ROW()-2)*6),7))</f>
        <v/>
      </c>
      <c r="P25" s="34" t="str" cm="1">
        <f t="array" ref="P25">IF(INDEX(申請表!$B$5:$Q$1048576,7+((ROW()-2)*6),6)=0,"",INDEX(申請表!$B$5:$Q$1048576,7+((ROW()-2)*6),6))</f>
        <v/>
      </c>
      <c r="Q25" s="34" t="str" cm="1">
        <f t="array" ref="Q25">IF(INDEX(申請表!$B$5:$Q$1048576,7+((ROW()-2)*6),7)=0,"",INDEX(申請表!$B$5:$Q$1048576,7+((ROW()-2)*6),7))</f>
        <v/>
      </c>
      <c r="R25" s="15" t="str" cm="1">
        <f t="array" ref="R25">IF(INDEX(申請表!$B$5:$Q$1048576,ROW()*6-10,COLUMN()-10)=0,"",INDEX(申請表!$B$5:$Q$1048576,ROW()*6-10,COLUMN()-10))</f>
        <v/>
      </c>
      <c r="S25" s="33" t="str" cm="1">
        <f t="array" ref="S25">IF(INDEX(申請表!$B$5:$Q$1048576,ROW()*6-10,COLUMN()-10)=0,"",INDEX(申請表!$B$5:$Q$1048576,ROW()*6-10,COLUMN()-10))</f>
        <v/>
      </c>
      <c r="T25" s="33" t="str" cm="1">
        <f t="array" ref="T25">IF(INDEX(申請表!$B$5:$Q$1048576,ROW()*6-10,COLUMN()-10)=0,"",INDEX(申請表!$B$5:$Q$1048576,ROW()*6-10,COLUMN()-10))</f>
        <v/>
      </c>
      <c r="U25" s="34" t="str" cm="1">
        <f t="array" ref="U25">IF(INDEX(申請表!$B$5:$Q$1048576,ROW()*6-10,COLUMN()-10)=0,"",INDEX(申請表!$B$5:$Q$1048576,ROW()*6-10,COLUMN()-10))</f>
        <v/>
      </c>
      <c r="V25" s="33" t="str" cm="1">
        <f t="array" ref="V25">IF(INDEX(申請表!$B$5:$Q$1048576,ROW()*6-10,COLUMN()-10)=0,"",INDEX(申請表!$B$5:$Q$1048576,ROW()*6-10,COLUMN()-10))</f>
        <v/>
      </c>
      <c r="W25" s="34" t="str" cm="1">
        <f t="array" ref="W25">INDEX(申請表!$B$5:$Q$1048576,ROW()*6-10,COLUMN()-10)</f>
        <v/>
      </c>
      <c r="X25" s="33" t="str" cm="1">
        <f t="array" ref="X25">IF(INDEX(申請表!$B$5:$Q$1048576,ROW()*6-10,COLUMN()-10)=0,"",INDEX(申請表!$B$5:$Q$1048576,ROW()*6-10,COLUMN()-10))</f>
        <v/>
      </c>
      <c r="Y25" s="33" t="str" cm="1">
        <f t="array" ref="Y25">INDEX(申請表!$B$5:$Q$1048576,ROW()*6-10,COLUMN()-10)</f>
        <v/>
      </c>
      <c r="Z25" s="34" t="str" cm="1">
        <f t="array" ref="Z25">IF(INDEX(申請表!$B$5:$Q$1048576,ROW()*6-10,COLUMN()-10)=0,"",INDEX(申請表!$B$5:$Q$1048576,ROW()*6-10,COLUMN()-10))</f>
        <v/>
      </c>
    </row>
    <row r="26" spans="1:26" x14ac:dyDescent="0.3">
      <c r="A26" s="33" t="str" cm="1">
        <f t="array" ref="A26">INDEX(申請表!$B$5:$Q$1048576,ROW()*6-10,COLUMN())</f>
        <v/>
      </c>
      <c r="B26" s="34" t="str" cm="1">
        <f t="array" ref="B26">IF(INDEX(申請表!$B$5:$Q$1048576,ROW()*6-10,COLUMN())=0,"",INDEX(申請表!$B$5:$Q$1048576,ROW()*6-10,COLUMN()))</f>
        <v/>
      </c>
      <c r="C26" s="33" t="str" cm="1">
        <f t="array" ref="C26">IF(INDEX(申請表!$B$5:$Q$1048576,ROW()*6-10,COLUMN())=0,"",INDEX(申請表!$B$5:$Q$1048576,ROW()*6-10,COLUMN()))</f>
        <v/>
      </c>
      <c r="D26" s="34" t="str" cm="1">
        <f t="array" ref="D26">IF(INDEX(申請表!$B$5:$Q$1048576,ROW()*6-10,COLUMN())=0,"",INDEX(申請表!$B$5:$Q$1048576,ROW()*6-10,COLUMN()))</f>
        <v/>
      </c>
      <c r="E26" s="34" t="str" cm="1">
        <f t="array" ref="E26">INDEX(申請表!$B$5:$Q$1048576,2+((ROW()-2)*6),5)</f>
        <v xml:space="preserve"> </v>
      </c>
      <c r="F26" s="34" t="str" cm="1">
        <f t="array" ref="F26">IF(INDEX(申請表!$B$5:$Q$1048576,2+((ROW()-2)*6),6)=0,"",INDEX(申請表!$B$5:$Q$1048576,2+((ROW()-2)*6),6))</f>
        <v/>
      </c>
      <c r="G26" s="34" t="str" cm="1">
        <f t="array" ref="G26">IF(INDEX(申請表!$B$5:$Q$1048576,2+((ROW()-2)*6),7)=0,"",INDEX(申請表!$B$5:$Q$1048576,2+((ROW()-2)*6),7))</f>
        <v/>
      </c>
      <c r="H26" s="34" t="str" cm="1">
        <f t="array" ref="H26">IF(INDEX(申請表!$B$5:$Q$1048576,3+((ROW()-2)*6),6)=0,"",INDEX(申請表!$B$5:$Q$1048576,3+((ROW()-2)*6),6))</f>
        <v/>
      </c>
      <c r="I26" s="34" t="str" cm="1">
        <f t="array" ref="I26">IF(INDEX(申請表!$B$5:$Q$1048576,3+((ROW()-2)*6),7)=0,"",INDEX(申請表!$B$5:$Q$1048576,3+((ROW()-2)*6),7))</f>
        <v/>
      </c>
      <c r="J26" s="34" t="str" cm="1">
        <f t="array" ref="J26">IF(INDEX(申請表!$B$5:$Q$1048576,4+((ROW()-2)*6),6)=0,"",INDEX(申請表!$B$5:$Q$1048576,4+((ROW()-2)*6),6))</f>
        <v/>
      </c>
      <c r="K26" s="34" t="str" cm="1">
        <f t="array" ref="K26">IF(INDEX(申請表!$B$5:$Q$1048576,4+((ROW()-2)*6),7)=0,"",INDEX(申請表!$B$5:$Q$1048576,4+((ROW()-2)*6),7))</f>
        <v/>
      </c>
      <c r="L26" s="34" t="str" cm="1">
        <f t="array" ref="L26">IF(INDEX(申請表!$B$5:$Q$1048576,5+((ROW()-2)*6),6)=0,"",INDEX(申請表!$B$5:$Q$1048576,5+((ROW()-2)*6),6))</f>
        <v/>
      </c>
      <c r="M26" s="34" t="str" cm="1">
        <f t="array" ref="M26">IF(INDEX(申請表!$B$5:$Q$1048576,5+((ROW()-2)*6),7)=0,"",INDEX(申請表!$B$5:$Q$1048576,5+((ROW()-2)*6),7))</f>
        <v/>
      </c>
      <c r="N26" s="34" t="str" cm="1">
        <f t="array" ref="N26">IF(INDEX(申請表!$B$5:$Q$1048576,6+((ROW()-2)*6),6)=0,"",INDEX(申請表!$B$5:$Q$1048576,6+((ROW()-2)*6),6))</f>
        <v/>
      </c>
      <c r="O26" s="34" t="str" cm="1">
        <f t="array" ref="O26">IF(INDEX(申請表!$B$5:$Q$1048576,6+((ROW()-2)*6),7)=0,"",INDEX(申請表!$B$5:$Q$1048576,6+((ROW()-2)*6),7))</f>
        <v/>
      </c>
      <c r="P26" s="34" t="str" cm="1">
        <f t="array" ref="P26">IF(INDEX(申請表!$B$5:$Q$1048576,7+((ROW()-2)*6),6)=0,"",INDEX(申請表!$B$5:$Q$1048576,7+((ROW()-2)*6),6))</f>
        <v/>
      </c>
      <c r="Q26" s="34" t="str" cm="1">
        <f t="array" ref="Q26">IF(INDEX(申請表!$B$5:$Q$1048576,7+((ROW()-2)*6),7)=0,"",INDEX(申請表!$B$5:$Q$1048576,7+((ROW()-2)*6),7))</f>
        <v/>
      </c>
      <c r="R26" s="15" t="str" cm="1">
        <f t="array" ref="R26">IF(INDEX(申請表!$B$5:$Q$1048576,ROW()*6-10,COLUMN()-10)=0,"",INDEX(申請表!$B$5:$Q$1048576,ROW()*6-10,COLUMN()-10))</f>
        <v/>
      </c>
      <c r="S26" s="33" t="str" cm="1">
        <f t="array" ref="S26">IF(INDEX(申請表!$B$5:$Q$1048576,ROW()*6-10,COLUMN()-10)=0,"",INDEX(申請表!$B$5:$Q$1048576,ROW()*6-10,COLUMN()-10))</f>
        <v/>
      </c>
      <c r="T26" s="33" t="str" cm="1">
        <f t="array" ref="T26">IF(INDEX(申請表!$B$5:$Q$1048576,ROW()*6-10,COLUMN()-10)=0,"",INDEX(申請表!$B$5:$Q$1048576,ROW()*6-10,COLUMN()-10))</f>
        <v/>
      </c>
      <c r="U26" s="34" t="str" cm="1">
        <f t="array" ref="U26">IF(INDEX(申請表!$B$5:$Q$1048576,ROW()*6-10,COLUMN()-10)=0,"",INDEX(申請表!$B$5:$Q$1048576,ROW()*6-10,COLUMN()-10))</f>
        <v/>
      </c>
      <c r="V26" s="33" t="str" cm="1">
        <f t="array" ref="V26">IF(INDEX(申請表!$B$5:$Q$1048576,ROW()*6-10,COLUMN()-10)=0,"",INDEX(申請表!$B$5:$Q$1048576,ROW()*6-10,COLUMN()-10))</f>
        <v/>
      </c>
      <c r="W26" s="34" t="str" cm="1">
        <f t="array" ref="W26">INDEX(申請表!$B$5:$Q$1048576,ROW()*6-10,COLUMN()-10)</f>
        <v/>
      </c>
      <c r="X26" s="33" t="str" cm="1">
        <f t="array" ref="X26">IF(INDEX(申請表!$B$5:$Q$1048576,ROW()*6-10,COLUMN()-10)=0,"",INDEX(申請表!$B$5:$Q$1048576,ROW()*6-10,COLUMN()-10))</f>
        <v/>
      </c>
      <c r="Y26" s="33" t="str" cm="1">
        <f t="array" ref="Y26">INDEX(申請表!$B$5:$Q$1048576,ROW()*6-10,COLUMN()-10)</f>
        <v/>
      </c>
      <c r="Z26" s="34" t="str" cm="1">
        <f t="array" ref="Z26">IF(INDEX(申請表!$B$5:$Q$1048576,ROW()*6-10,COLUMN()-10)=0,"",INDEX(申請表!$B$5:$Q$1048576,ROW()*6-10,COLUMN()-10))</f>
        <v/>
      </c>
    </row>
    <row r="27" spans="1:26" x14ac:dyDescent="0.3">
      <c r="A27" s="33" t="str" cm="1">
        <f t="array" ref="A27">INDEX(申請表!$B$5:$Q$1048576,ROW()*6-10,COLUMN())</f>
        <v/>
      </c>
      <c r="B27" s="34" t="str" cm="1">
        <f t="array" ref="B27">IF(INDEX(申請表!$B$5:$Q$1048576,ROW()*6-10,COLUMN())=0,"",INDEX(申請表!$B$5:$Q$1048576,ROW()*6-10,COLUMN()))</f>
        <v/>
      </c>
      <c r="C27" s="33" t="str" cm="1">
        <f t="array" ref="C27">IF(INDEX(申請表!$B$5:$Q$1048576,ROW()*6-10,COLUMN())=0,"",INDEX(申請表!$B$5:$Q$1048576,ROW()*6-10,COLUMN()))</f>
        <v/>
      </c>
      <c r="D27" s="34" t="str" cm="1">
        <f t="array" ref="D27">IF(INDEX(申請表!$B$5:$Q$1048576,ROW()*6-10,COLUMN())=0,"",INDEX(申請表!$B$5:$Q$1048576,ROW()*6-10,COLUMN()))</f>
        <v/>
      </c>
      <c r="E27" s="34" t="str" cm="1">
        <f t="array" ref="E27">INDEX(申請表!$B$5:$Q$1048576,2+((ROW()-2)*6),5)</f>
        <v xml:space="preserve"> </v>
      </c>
      <c r="F27" s="34" t="str" cm="1">
        <f t="array" ref="F27">IF(INDEX(申請表!$B$5:$Q$1048576,2+((ROW()-2)*6),6)=0,"",INDEX(申請表!$B$5:$Q$1048576,2+((ROW()-2)*6),6))</f>
        <v/>
      </c>
      <c r="G27" s="34" t="str" cm="1">
        <f t="array" ref="G27">IF(INDEX(申請表!$B$5:$Q$1048576,2+((ROW()-2)*6),7)=0,"",INDEX(申請表!$B$5:$Q$1048576,2+((ROW()-2)*6),7))</f>
        <v/>
      </c>
      <c r="H27" s="34" t="str" cm="1">
        <f t="array" ref="H27">IF(INDEX(申請表!$B$5:$Q$1048576,3+((ROW()-2)*6),6)=0,"",INDEX(申請表!$B$5:$Q$1048576,3+((ROW()-2)*6),6))</f>
        <v/>
      </c>
      <c r="I27" s="34" t="str" cm="1">
        <f t="array" ref="I27">IF(INDEX(申請表!$B$5:$Q$1048576,3+((ROW()-2)*6),7)=0,"",INDEX(申請表!$B$5:$Q$1048576,3+((ROW()-2)*6),7))</f>
        <v/>
      </c>
      <c r="J27" s="34" t="str" cm="1">
        <f t="array" ref="J27">IF(INDEX(申請表!$B$5:$Q$1048576,4+((ROW()-2)*6),6)=0,"",INDEX(申請表!$B$5:$Q$1048576,4+((ROW()-2)*6),6))</f>
        <v/>
      </c>
      <c r="K27" s="34" t="str" cm="1">
        <f t="array" ref="K27">IF(INDEX(申請表!$B$5:$Q$1048576,4+((ROW()-2)*6),7)=0,"",INDEX(申請表!$B$5:$Q$1048576,4+((ROW()-2)*6),7))</f>
        <v/>
      </c>
      <c r="L27" s="34" t="str" cm="1">
        <f t="array" ref="L27">IF(INDEX(申請表!$B$5:$Q$1048576,5+((ROW()-2)*6),6)=0,"",INDEX(申請表!$B$5:$Q$1048576,5+((ROW()-2)*6),6))</f>
        <v/>
      </c>
      <c r="M27" s="34" t="str" cm="1">
        <f t="array" ref="M27">IF(INDEX(申請表!$B$5:$Q$1048576,5+((ROW()-2)*6),7)=0,"",INDEX(申請表!$B$5:$Q$1048576,5+((ROW()-2)*6),7))</f>
        <v/>
      </c>
      <c r="N27" s="34" t="str" cm="1">
        <f t="array" ref="N27">IF(INDEX(申請表!$B$5:$Q$1048576,6+((ROW()-2)*6),6)=0,"",INDEX(申請表!$B$5:$Q$1048576,6+((ROW()-2)*6),6))</f>
        <v/>
      </c>
      <c r="O27" s="34" t="str" cm="1">
        <f t="array" ref="O27">IF(INDEX(申請表!$B$5:$Q$1048576,6+((ROW()-2)*6),7)=0,"",INDEX(申請表!$B$5:$Q$1048576,6+((ROW()-2)*6),7))</f>
        <v/>
      </c>
      <c r="P27" s="34" t="str" cm="1">
        <f t="array" ref="P27">IF(INDEX(申請表!$B$5:$Q$1048576,7+((ROW()-2)*6),6)=0,"",INDEX(申請表!$B$5:$Q$1048576,7+((ROW()-2)*6),6))</f>
        <v/>
      </c>
      <c r="Q27" s="34" t="str" cm="1">
        <f t="array" ref="Q27">IF(INDEX(申請表!$B$5:$Q$1048576,7+((ROW()-2)*6),7)=0,"",INDEX(申請表!$B$5:$Q$1048576,7+((ROW()-2)*6),7))</f>
        <v/>
      </c>
      <c r="R27" s="15" t="str" cm="1">
        <f t="array" ref="R27">IF(INDEX(申請表!$B$5:$Q$1048576,ROW()*6-10,COLUMN()-10)=0,"",INDEX(申請表!$B$5:$Q$1048576,ROW()*6-10,COLUMN()-10))</f>
        <v/>
      </c>
      <c r="S27" s="33" t="str" cm="1">
        <f t="array" ref="S27">IF(INDEX(申請表!$B$5:$Q$1048576,ROW()*6-10,COLUMN()-10)=0,"",INDEX(申請表!$B$5:$Q$1048576,ROW()*6-10,COLUMN()-10))</f>
        <v/>
      </c>
      <c r="T27" s="33" t="str" cm="1">
        <f t="array" ref="T27">IF(INDEX(申請表!$B$5:$Q$1048576,ROW()*6-10,COLUMN()-10)=0,"",INDEX(申請表!$B$5:$Q$1048576,ROW()*6-10,COLUMN()-10))</f>
        <v/>
      </c>
      <c r="U27" s="34" t="str" cm="1">
        <f t="array" ref="U27">IF(INDEX(申請表!$B$5:$Q$1048576,ROW()*6-10,COLUMN()-10)=0,"",INDEX(申請表!$B$5:$Q$1048576,ROW()*6-10,COLUMN()-10))</f>
        <v/>
      </c>
      <c r="V27" s="33" t="str" cm="1">
        <f t="array" ref="V27">IF(INDEX(申請表!$B$5:$Q$1048576,ROW()*6-10,COLUMN()-10)=0,"",INDEX(申請表!$B$5:$Q$1048576,ROW()*6-10,COLUMN()-10))</f>
        <v/>
      </c>
      <c r="W27" s="34" t="str" cm="1">
        <f t="array" ref="W27">INDEX(申請表!$B$5:$Q$1048576,ROW()*6-10,COLUMN()-10)</f>
        <v/>
      </c>
      <c r="X27" s="33" t="str" cm="1">
        <f t="array" ref="X27">IF(INDEX(申請表!$B$5:$Q$1048576,ROW()*6-10,COLUMN()-10)=0,"",INDEX(申請表!$B$5:$Q$1048576,ROW()*6-10,COLUMN()-10))</f>
        <v/>
      </c>
      <c r="Y27" s="33" t="str" cm="1">
        <f t="array" ref="Y27">INDEX(申請表!$B$5:$Q$1048576,ROW()*6-10,COLUMN()-10)</f>
        <v/>
      </c>
      <c r="Z27" s="34" t="str" cm="1">
        <f t="array" ref="Z27">IF(INDEX(申請表!$B$5:$Q$1048576,ROW()*6-10,COLUMN()-10)=0,"",INDEX(申請表!$B$5:$Q$1048576,ROW()*6-10,COLUMN()-10))</f>
        <v/>
      </c>
    </row>
    <row r="28" spans="1:26" x14ac:dyDescent="0.3">
      <c r="A28" s="33" t="str" cm="1">
        <f t="array" ref="A28">INDEX(申請表!$B$5:$Q$1048576,ROW()*6-10,COLUMN())</f>
        <v/>
      </c>
      <c r="B28" s="34" t="str" cm="1">
        <f t="array" ref="B28">IF(INDEX(申請表!$B$5:$Q$1048576,ROW()*6-10,COLUMN())=0,"",INDEX(申請表!$B$5:$Q$1048576,ROW()*6-10,COLUMN()))</f>
        <v/>
      </c>
      <c r="C28" s="33" t="str" cm="1">
        <f t="array" ref="C28">IF(INDEX(申請表!$B$5:$Q$1048576,ROW()*6-10,COLUMN())=0,"",INDEX(申請表!$B$5:$Q$1048576,ROW()*6-10,COLUMN()))</f>
        <v/>
      </c>
      <c r="D28" s="34" t="str" cm="1">
        <f t="array" ref="D28">IF(INDEX(申請表!$B$5:$Q$1048576,ROW()*6-10,COLUMN())=0,"",INDEX(申請表!$B$5:$Q$1048576,ROW()*6-10,COLUMN()))</f>
        <v/>
      </c>
      <c r="E28" s="34" t="str" cm="1">
        <f t="array" ref="E28">INDEX(申請表!$B$5:$Q$1048576,2+((ROW()-2)*6),5)</f>
        <v xml:space="preserve"> </v>
      </c>
      <c r="F28" s="34" t="str" cm="1">
        <f t="array" ref="F28">IF(INDEX(申請表!$B$5:$Q$1048576,2+((ROW()-2)*6),6)=0,"",INDEX(申請表!$B$5:$Q$1048576,2+((ROW()-2)*6),6))</f>
        <v/>
      </c>
      <c r="G28" s="34" t="str" cm="1">
        <f t="array" ref="G28">IF(INDEX(申請表!$B$5:$Q$1048576,2+((ROW()-2)*6),7)=0,"",INDEX(申請表!$B$5:$Q$1048576,2+((ROW()-2)*6),7))</f>
        <v/>
      </c>
      <c r="H28" s="34" t="str" cm="1">
        <f t="array" ref="H28">IF(INDEX(申請表!$B$5:$Q$1048576,3+((ROW()-2)*6),6)=0,"",INDEX(申請表!$B$5:$Q$1048576,3+((ROW()-2)*6),6))</f>
        <v/>
      </c>
      <c r="I28" s="34" t="str" cm="1">
        <f t="array" ref="I28">IF(INDEX(申請表!$B$5:$Q$1048576,3+((ROW()-2)*6),7)=0,"",INDEX(申請表!$B$5:$Q$1048576,3+((ROW()-2)*6),7))</f>
        <v/>
      </c>
      <c r="J28" s="34" t="str" cm="1">
        <f t="array" ref="J28">IF(INDEX(申請表!$B$5:$Q$1048576,4+((ROW()-2)*6),6)=0,"",INDEX(申請表!$B$5:$Q$1048576,4+((ROW()-2)*6),6))</f>
        <v/>
      </c>
      <c r="K28" s="34" t="str" cm="1">
        <f t="array" ref="K28">IF(INDEX(申請表!$B$5:$Q$1048576,4+((ROW()-2)*6),7)=0,"",INDEX(申請表!$B$5:$Q$1048576,4+((ROW()-2)*6),7))</f>
        <v/>
      </c>
      <c r="L28" s="34" t="str" cm="1">
        <f t="array" ref="L28">IF(INDEX(申請表!$B$5:$Q$1048576,5+((ROW()-2)*6),6)=0,"",INDEX(申請表!$B$5:$Q$1048576,5+((ROW()-2)*6),6))</f>
        <v/>
      </c>
      <c r="M28" s="34" t="str" cm="1">
        <f t="array" ref="M28">IF(INDEX(申請表!$B$5:$Q$1048576,5+((ROW()-2)*6),7)=0,"",INDEX(申請表!$B$5:$Q$1048576,5+((ROW()-2)*6),7))</f>
        <v/>
      </c>
      <c r="N28" s="34" t="str" cm="1">
        <f t="array" ref="N28">IF(INDEX(申請表!$B$5:$Q$1048576,6+((ROW()-2)*6),6)=0,"",INDEX(申請表!$B$5:$Q$1048576,6+((ROW()-2)*6),6))</f>
        <v/>
      </c>
      <c r="O28" s="34" t="str" cm="1">
        <f t="array" ref="O28">IF(INDEX(申請表!$B$5:$Q$1048576,6+((ROW()-2)*6),7)=0,"",INDEX(申請表!$B$5:$Q$1048576,6+((ROW()-2)*6),7))</f>
        <v/>
      </c>
      <c r="P28" s="34" t="str" cm="1">
        <f t="array" ref="P28">IF(INDEX(申請表!$B$5:$Q$1048576,7+((ROW()-2)*6),6)=0,"",INDEX(申請表!$B$5:$Q$1048576,7+((ROW()-2)*6),6))</f>
        <v/>
      </c>
      <c r="Q28" s="34" t="str" cm="1">
        <f t="array" ref="Q28">IF(INDEX(申請表!$B$5:$Q$1048576,7+((ROW()-2)*6),7)=0,"",INDEX(申請表!$B$5:$Q$1048576,7+((ROW()-2)*6),7))</f>
        <v/>
      </c>
      <c r="R28" s="15" t="str" cm="1">
        <f t="array" ref="R28">IF(INDEX(申請表!$B$5:$Q$1048576,ROW()*6-10,COLUMN()-10)=0,"",INDEX(申請表!$B$5:$Q$1048576,ROW()*6-10,COLUMN()-10))</f>
        <v/>
      </c>
      <c r="S28" s="33" t="str" cm="1">
        <f t="array" ref="S28">IF(INDEX(申請表!$B$5:$Q$1048576,ROW()*6-10,COLUMN()-10)=0,"",INDEX(申請表!$B$5:$Q$1048576,ROW()*6-10,COLUMN()-10))</f>
        <v/>
      </c>
      <c r="T28" s="33" t="str" cm="1">
        <f t="array" ref="T28">IF(INDEX(申請表!$B$5:$Q$1048576,ROW()*6-10,COLUMN()-10)=0,"",INDEX(申請表!$B$5:$Q$1048576,ROW()*6-10,COLUMN()-10))</f>
        <v/>
      </c>
      <c r="U28" s="34" t="str" cm="1">
        <f t="array" ref="U28">IF(INDEX(申請表!$B$5:$Q$1048576,ROW()*6-10,COLUMN()-10)=0,"",INDEX(申請表!$B$5:$Q$1048576,ROW()*6-10,COLUMN()-10))</f>
        <v/>
      </c>
      <c r="V28" s="33" t="str" cm="1">
        <f t="array" ref="V28">IF(INDEX(申請表!$B$5:$Q$1048576,ROW()*6-10,COLUMN()-10)=0,"",INDEX(申請表!$B$5:$Q$1048576,ROW()*6-10,COLUMN()-10))</f>
        <v/>
      </c>
      <c r="W28" s="34" t="str" cm="1">
        <f t="array" ref="W28">INDEX(申請表!$B$5:$Q$1048576,ROW()*6-10,COLUMN()-10)</f>
        <v/>
      </c>
      <c r="X28" s="33" t="str" cm="1">
        <f t="array" ref="X28">IF(INDEX(申請表!$B$5:$Q$1048576,ROW()*6-10,COLUMN()-10)=0,"",INDEX(申請表!$B$5:$Q$1048576,ROW()*6-10,COLUMN()-10))</f>
        <v/>
      </c>
      <c r="Y28" s="33" t="str" cm="1">
        <f t="array" ref="Y28">INDEX(申請表!$B$5:$Q$1048576,ROW()*6-10,COLUMN()-10)</f>
        <v/>
      </c>
      <c r="Z28" s="34" t="str" cm="1">
        <f t="array" ref="Z28">IF(INDEX(申請表!$B$5:$Q$1048576,ROW()*6-10,COLUMN()-10)=0,"",INDEX(申請表!$B$5:$Q$1048576,ROW()*6-10,COLUMN()-10))</f>
        <v/>
      </c>
    </row>
    <row r="29" spans="1:26" x14ac:dyDescent="0.3">
      <c r="A29" s="33" t="str" cm="1">
        <f t="array" ref="A29">INDEX(申請表!$B$5:$Q$1048576,ROW()*6-10,COLUMN())</f>
        <v/>
      </c>
      <c r="B29" s="34" t="str" cm="1">
        <f t="array" ref="B29">IF(INDEX(申請表!$B$5:$Q$1048576,ROW()*6-10,COLUMN())=0,"",INDEX(申請表!$B$5:$Q$1048576,ROW()*6-10,COLUMN()))</f>
        <v/>
      </c>
      <c r="C29" s="33" t="str" cm="1">
        <f t="array" ref="C29">IF(INDEX(申請表!$B$5:$Q$1048576,ROW()*6-10,COLUMN())=0,"",INDEX(申請表!$B$5:$Q$1048576,ROW()*6-10,COLUMN()))</f>
        <v/>
      </c>
      <c r="D29" s="34" t="str" cm="1">
        <f t="array" ref="D29">IF(INDEX(申請表!$B$5:$Q$1048576,ROW()*6-10,COLUMN())=0,"",INDEX(申請表!$B$5:$Q$1048576,ROW()*6-10,COLUMN()))</f>
        <v/>
      </c>
      <c r="E29" s="34" t="str" cm="1">
        <f t="array" ref="E29">INDEX(申請表!$B$5:$Q$1048576,2+((ROW()-2)*6),5)</f>
        <v xml:space="preserve"> </v>
      </c>
      <c r="F29" s="34" t="str" cm="1">
        <f t="array" ref="F29">IF(INDEX(申請表!$B$5:$Q$1048576,2+((ROW()-2)*6),6)=0,"",INDEX(申請表!$B$5:$Q$1048576,2+((ROW()-2)*6),6))</f>
        <v/>
      </c>
      <c r="G29" s="34" t="str" cm="1">
        <f t="array" ref="G29">IF(INDEX(申請表!$B$5:$Q$1048576,2+((ROW()-2)*6),7)=0,"",INDEX(申請表!$B$5:$Q$1048576,2+((ROW()-2)*6),7))</f>
        <v/>
      </c>
      <c r="H29" s="34" t="str" cm="1">
        <f t="array" ref="H29">IF(INDEX(申請表!$B$5:$Q$1048576,3+((ROW()-2)*6),6)=0,"",INDEX(申請表!$B$5:$Q$1048576,3+((ROW()-2)*6),6))</f>
        <v/>
      </c>
      <c r="I29" s="34" t="str" cm="1">
        <f t="array" ref="I29">IF(INDEX(申請表!$B$5:$Q$1048576,3+((ROW()-2)*6),7)=0,"",INDEX(申請表!$B$5:$Q$1048576,3+((ROW()-2)*6),7))</f>
        <v/>
      </c>
      <c r="J29" s="34" t="str" cm="1">
        <f t="array" ref="J29">IF(INDEX(申請表!$B$5:$Q$1048576,4+((ROW()-2)*6),6)=0,"",INDEX(申請表!$B$5:$Q$1048576,4+((ROW()-2)*6),6))</f>
        <v/>
      </c>
      <c r="K29" s="34" t="str" cm="1">
        <f t="array" ref="K29">IF(INDEX(申請表!$B$5:$Q$1048576,4+((ROW()-2)*6),7)=0,"",INDEX(申請表!$B$5:$Q$1048576,4+((ROW()-2)*6),7))</f>
        <v/>
      </c>
      <c r="L29" s="34" t="str" cm="1">
        <f t="array" ref="L29">IF(INDEX(申請表!$B$5:$Q$1048576,5+((ROW()-2)*6),6)=0,"",INDEX(申請表!$B$5:$Q$1048576,5+((ROW()-2)*6),6))</f>
        <v/>
      </c>
      <c r="M29" s="34" t="str" cm="1">
        <f t="array" ref="M29">IF(INDEX(申請表!$B$5:$Q$1048576,5+((ROW()-2)*6),7)=0,"",INDEX(申請表!$B$5:$Q$1048576,5+((ROW()-2)*6),7))</f>
        <v/>
      </c>
      <c r="N29" s="34" t="str" cm="1">
        <f t="array" ref="N29">IF(INDEX(申請表!$B$5:$Q$1048576,6+((ROW()-2)*6),6)=0,"",INDEX(申請表!$B$5:$Q$1048576,6+((ROW()-2)*6),6))</f>
        <v/>
      </c>
      <c r="O29" s="34" t="str" cm="1">
        <f t="array" ref="O29">IF(INDEX(申請表!$B$5:$Q$1048576,6+((ROW()-2)*6),7)=0,"",INDEX(申請表!$B$5:$Q$1048576,6+((ROW()-2)*6),7))</f>
        <v/>
      </c>
      <c r="P29" s="34" t="str" cm="1">
        <f t="array" ref="P29">IF(INDEX(申請表!$B$5:$Q$1048576,7+((ROW()-2)*6),6)=0,"",INDEX(申請表!$B$5:$Q$1048576,7+((ROW()-2)*6),6))</f>
        <v/>
      </c>
      <c r="Q29" s="34" t="str" cm="1">
        <f t="array" ref="Q29">IF(INDEX(申請表!$B$5:$Q$1048576,7+((ROW()-2)*6),7)=0,"",INDEX(申請表!$B$5:$Q$1048576,7+((ROW()-2)*6),7))</f>
        <v/>
      </c>
      <c r="R29" s="15" t="str" cm="1">
        <f t="array" ref="R29">IF(INDEX(申請表!$B$5:$Q$1048576,ROW()*6-10,COLUMN()-10)=0,"",INDEX(申請表!$B$5:$Q$1048576,ROW()*6-10,COLUMN()-10))</f>
        <v/>
      </c>
      <c r="S29" s="33" t="str" cm="1">
        <f t="array" ref="S29">IF(INDEX(申請表!$B$5:$Q$1048576,ROW()*6-10,COLUMN()-10)=0,"",INDEX(申請表!$B$5:$Q$1048576,ROW()*6-10,COLUMN()-10))</f>
        <v/>
      </c>
      <c r="T29" s="33" t="str" cm="1">
        <f t="array" ref="T29">IF(INDEX(申請表!$B$5:$Q$1048576,ROW()*6-10,COLUMN()-10)=0,"",INDEX(申請表!$B$5:$Q$1048576,ROW()*6-10,COLUMN()-10))</f>
        <v/>
      </c>
      <c r="U29" s="34" t="str" cm="1">
        <f t="array" ref="U29">IF(INDEX(申請表!$B$5:$Q$1048576,ROW()*6-10,COLUMN()-10)=0,"",INDEX(申請表!$B$5:$Q$1048576,ROW()*6-10,COLUMN()-10))</f>
        <v/>
      </c>
      <c r="V29" s="33" t="str" cm="1">
        <f t="array" ref="V29">IF(INDEX(申請表!$B$5:$Q$1048576,ROW()*6-10,COLUMN()-10)=0,"",INDEX(申請表!$B$5:$Q$1048576,ROW()*6-10,COLUMN()-10))</f>
        <v/>
      </c>
      <c r="W29" s="34" t="str" cm="1">
        <f t="array" ref="W29">INDEX(申請表!$B$5:$Q$1048576,ROW()*6-10,COLUMN()-10)</f>
        <v/>
      </c>
      <c r="X29" s="33" t="str" cm="1">
        <f t="array" ref="X29">IF(INDEX(申請表!$B$5:$Q$1048576,ROW()*6-10,COLUMN()-10)=0,"",INDEX(申請表!$B$5:$Q$1048576,ROW()*6-10,COLUMN()-10))</f>
        <v/>
      </c>
      <c r="Y29" s="33" t="str" cm="1">
        <f t="array" ref="Y29">INDEX(申請表!$B$5:$Q$1048576,ROW()*6-10,COLUMN()-10)</f>
        <v/>
      </c>
      <c r="Z29" s="34" t="str" cm="1">
        <f t="array" ref="Z29">IF(INDEX(申請表!$B$5:$Q$1048576,ROW()*6-10,COLUMN()-10)=0,"",INDEX(申請表!$B$5:$Q$1048576,ROW()*6-10,COLUMN()-10))</f>
        <v/>
      </c>
    </row>
    <row r="30" spans="1:26" x14ac:dyDescent="0.3">
      <c r="A30" s="33" t="str" cm="1">
        <f t="array" ref="A30">INDEX(申請表!$B$5:$Q$1048576,ROW()*6-10,COLUMN())</f>
        <v/>
      </c>
      <c r="B30" s="34" t="str" cm="1">
        <f t="array" ref="B30">IF(INDEX(申請表!$B$5:$Q$1048576,ROW()*6-10,COLUMN())=0,"",INDEX(申請表!$B$5:$Q$1048576,ROW()*6-10,COLUMN()))</f>
        <v/>
      </c>
      <c r="C30" s="33" t="str" cm="1">
        <f t="array" ref="C30">IF(INDEX(申請表!$B$5:$Q$1048576,ROW()*6-10,COLUMN())=0,"",INDEX(申請表!$B$5:$Q$1048576,ROW()*6-10,COLUMN()))</f>
        <v/>
      </c>
      <c r="D30" s="34" t="str" cm="1">
        <f t="array" ref="D30">IF(INDEX(申請表!$B$5:$Q$1048576,ROW()*6-10,COLUMN())=0,"",INDEX(申請表!$B$5:$Q$1048576,ROW()*6-10,COLUMN()))</f>
        <v/>
      </c>
      <c r="E30" s="34" t="str" cm="1">
        <f t="array" ref="E30">INDEX(申請表!$B$5:$Q$1048576,2+((ROW()-2)*6),5)</f>
        <v xml:space="preserve"> </v>
      </c>
      <c r="F30" s="34" t="str" cm="1">
        <f t="array" ref="F30">IF(INDEX(申請表!$B$5:$Q$1048576,2+((ROW()-2)*6),6)=0,"",INDEX(申請表!$B$5:$Q$1048576,2+((ROW()-2)*6),6))</f>
        <v/>
      </c>
      <c r="G30" s="34" t="str" cm="1">
        <f t="array" ref="G30">IF(INDEX(申請表!$B$5:$Q$1048576,2+((ROW()-2)*6),7)=0,"",INDEX(申請表!$B$5:$Q$1048576,2+((ROW()-2)*6),7))</f>
        <v/>
      </c>
      <c r="H30" s="34" t="str" cm="1">
        <f t="array" ref="H30">IF(INDEX(申請表!$B$5:$Q$1048576,3+((ROW()-2)*6),6)=0,"",INDEX(申請表!$B$5:$Q$1048576,3+((ROW()-2)*6),6))</f>
        <v/>
      </c>
      <c r="I30" s="34" t="str" cm="1">
        <f t="array" ref="I30">IF(INDEX(申請表!$B$5:$Q$1048576,3+((ROW()-2)*6),7)=0,"",INDEX(申請表!$B$5:$Q$1048576,3+((ROW()-2)*6),7))</f>
        <v/>
      </c>
      <c r="J30" s="34" t="str" cm="1">
        <f t="array" ref="J30">IF(INDEX(申請表!$B$5:$Q$1048576,4+((ROW()-2)*6),6)=0,"",INDEX(申請表!$B$5:$Q$1048576,4+((ROW()-2)*6),6))</f>
        <v/>
      </c>
      <c r="K30" s="34" t="str" cm="1">
        <f t="array" ref="K30">IF(INDEX(申請表!$B$5:$Q$1048576,4+((ROW()-2)*6),7)=0,"",INDEX(申請表!$B$5:$Q$1048576,4+((ROW()-2)*6),7))</f>
        <v/>
      </c>
      <c r="L30" s="34" t="str" cm="1">
        <f t="array" ref="L30">IF(INDEX(申請表!$B$5:$Q$1048576,5+((ROW()-2)*6),6)=0,"",INDEX(申請表!$B$5:$Q$1048576,5+((ROW()-2)*6),6))</f>
        <v/>
      </c>
      <c r="M30" s="34" t="str" cm="1">
        <f t="array" ref="M30">IF(INDEX(申請表!$B$5:$Q$1048576,5+((ROW()-2)*6),7)=0,"",INDEX(申請表!$B$5:$Q$1048576,5+((ROW()-2)*6),7))</f>
        <v/>
      </c>
      <c r="N30" s="34" t="str" cm="1">
        <f t="array" ref="N30">IF(INDEX(申請表!$B$5:$Q$1048576,6+((ROW()-2)*6),6)=0,"",INDEX(申請表!$B$5:$Q$1048576,6+((ROW()-2)*6),6))</f>
        <v/>
      </c>
      <c r="O30" s="34" t="str" cm="1">
        <f t="array" ref="O30">IF(INDEX(申請表!$B$5:$Q$1048576,6+((ROW()-2)*6),7)=0,"",INDEX(申請表!$B$5:$Q$1048576,6+((ROW()-2)*6),7))</f>
        <v/>
      </c>
      <c r="P30" s="34" t="str" cm="1">
        <f t="array" ref="P30">IF(INDEX(申請表!$B$5:$Q$1048576,7+((ROW()-2)*6),6)=0,"",INDEX(申請表!$B$5:$Q$1048576,7+((ROW()-2)*6),6))</f>
        <v/>
      </c>
      <c r="Q30" s="34" t="str" cm="1">
        <f t="array" ref="Q30">IF(INDEX(申請表!$B$5:$Q$1048576,7+((ROW()-2)*6),7)=0,"",INDEX(申請表!$B$5:$Q$1048576,7+((ROW()-2)*6),7))</f>
        <v/>
      </c>
      <c r="R30" s="15" t="str" cm="1">
        <f t="array" ref="R30">IF(INDEX(申請表!$B$5:$Q$1048576,ROW()*6-10,COLUMN()-10)=0,"",INDEX(申請表!$B$5:$Q$1048576,ROW()*6-10,COLUMN()-10))</f>
        <v/>
      </c>
      <c r="S30" s="33" t="str" cm="1">
        <f t="array" ref="S30">IF(INDEX(申請表!$B$5:$Q$1048576,ROW()*6-10,COLUMN()-10)=0,"",INDEX(申請表!$B$5:$Q$1048576,ROW()*6-10,COLUMN()-10))</f>
        <v/>
      </c>
      <c r="T30" s="33" t="str" cm="1">
        <f t="array" ref="T30">IF(INDEX(申請表!$B$5:$Q$1048576,ROW()*6-10,COLUMN()-10)=0,"",INDEX(申請表!$B$5:$Q$1048576,ROW()*6-10,COLUMN()-10))</f>
        <v/>
      </c>
      <c r="U30" s="34" t="str" cm="1">
        <f t="array" ref="U30">IF(INDEX(申請表!$B$5:$Q$1048576,ROW()*6-10,COLUMN()-10)=0,"",INDEX(申請表!$B$5:$Q$1048576,ROW()*6-10,COLUMN()-10))</f>
        <v/>
      </c>
      <c r="V30" s="33" t="str" cm="1">
        <f t="array" ref="V30">IF(INDEX(申請表!$B$5:$Q$1048576,ROW()*6-10,COLUMN()-10)=0,"",INDEX(申請表!$B$5:$Q$1048576,ROW()*6-10,COLUMN()-10))</f>
        <v/>
      </c>
      <c r="W30" s="34" t="str" cm="1">
        <f t="array" ref="W30">INDEX(申請表!$B$5:$Q$1048576,ROW()*6-10,COLUMN()-10)</f>
        <v/>
      </c>
      <c r="X30" s="33" t="str" cm="1">
        <f t="array" ref="X30">IF(INDEX(申請表!$B$5:$Q$1048576,ROW()*6-10,COLUMN()-10)=0,"",INDEX(申請表!$B$5:$Q$1048576,ROW()*6-10,COLUMN()-10))</f>
        <v/>
      </c>
      <c r="Y30" s="33" t="str" cm="1">
        <f t="array" ref="Y30">INDEX(申請表!$B$5:$Q$1048576,ROW()*6-10,COLUMN()-10)</f>
        <v/>
      </c>
      <c r="Z30" s="34" t="str" cm="1">
        <f t="array" ref="Z30">IF(INDEX(申請表!$B$5:$Q$1048576,ROW()*6-10,COLUMN()-10)=0,"",INDEX(申請表!$B$5:$Q$1048576,ROW()*6-10,COLUMN()-10))</f>
        <v/>
      </c>
    </row>
    <row r="31" spans="1:26" x14ac:dyDescent="0.3">
      <c r="A31" s="33" t="str" cm="1">
        <f t="array" ref="A31">INDEX(申請表!$B$5:$Q$1048576,ROW()*6-10,COLUMN())</f>
        <v/>
      </c>
      <c r="B31" s="34" t="str" cm="1">
        <f t="array" ref="B31">IF(INDEX(申請表!$B$5:$Q$1048576,ROW()*6-10,COLUMN())=0,"",INDEX(申請表!$B$5:$Q$1048576,ROW()*6-10,COLUMN()))</f>
        <v/>
      </c>
      <c r="C31" s="33" t="str" cm="1">
        <f t="array" ref="C31">IF(INDEX(申請表!$B$5:$Q$1048576,ROW()*6-10,COLUMN())=0,"",INDEX(申請表!$B$5:$Q$1048576,ROW()*6-10,COLUMN()))</f>
        <v/>
      </c>
      <c r="D31" s="34" t="str" cm="1">
        <f t="array" ref="D31">IF(INDEX(申請表!$B$5:$Q$1048576,ROW()*6-10,COLUMN())=0,"",INDEX(申請表!$B$5:$Q$1048576,ROW()*6-10,COLUMN()))</f>
        <v/>
      </c>
      <c r="E31" s="34" t="str" cm="1">
        <f t="array" ref="E31">INDEX(申請表!$B$5:$Q$1048576,2+((ROW()-2)*6),5)</f>
        <v xml:space="preserve"> </v>
      </c>
      <c r="F31" s="34" t="str" cm="1">
        <f t="array" ref="F31">IF(INDEX(申請表!$B$5:$Q$1048576,2+((ROW()-2)*6),6)=0,"",INDEX(申請表!$B$5:$Q$1048576,2+((ROW()-2)*6),6))</f>
        <v/>
      </c>
      <c r="G31" s="34" t="str" cm="1">
        <f t="array" ref="G31">IF(INDEX(申請表!$B$5:$Q$1048576,2+((ROW()-2)*6),7)=0,"",INDEX(申請表!$B$5:$Q$1048576,2+((ROW()-2)*6),7))</f>
        <v/>
      </c>
      <c r="H31" s="34" t="str" cm="1">
        <f t="array" ref="H31">IF(INDEX(申請表!$B$5:$Q$1048576,3+((ROW()-2)*6),6)=0,"",INDEX(申請表!$B$5:$Q$1048576,3+((ROW()-2)*6),6))</f>
        <v/>
      </c>
      <c r="I31" s="34" t="str" cm="1">
        <f t="array" ref="I31">IF(INDEX(申請表!$B$5:$Q$1048576,3+((ROW()-2)*6),7)=0,"",INDEX(申請表!$B$5:$Q$1048576,3+((ROW()-2)*6),7))</f>
        <v/>
      </c>
      <c r="J31" s="34" t="str" cm="1">
        <f t="array" ref="J31">IF(INDEX(申請表!$B$5:$Q$1048576,4+((ROW()-2)*6),6)=0,"",INDEX(申請表!$B$5:$Q$1048576,4+((ROW()-2)*6),6))</f>
        <v/>
      </c>
      <c r="K31" s="34" t="str" cm="1">
        <f t="array" ref="K31">IF(INDEX(申請表!$B$5:$Q$1048576,4+((ROW()-2)*6),7)=0,"",INDEX(申請表!$B$5:$Q$1048576,4+((ROW()-2)*6),7))</f>
        <v/>
      </c>
      <c r="L31" s="34" t="str" cm="1">
        <f t="array" ref="L31">IF(INDEX(申請表!$B$5:$Q$1048576,5+((ROW()-2)*6),6)=0,"",INDEX(申請表!$B$5:$Q$1048576,5+((ROW()-2)*6),6))</f>
        <v/>
      </c>
      <c r="M31" s="34" t="str" cm="1">
        <f t="array" ref="M31">IF(INDEX(申請表!$B$5:$Q$1048576,5+((ROW()-2)*6),7)=0,"",INDEX(申請表!$B$5:$Q$1048576,5+((ROW()-2)*6),7))</f>
        <v/>
      </c>
      <c r="N31" s="34" t="str" cm="1">
        <f t="array" ref="N31">IF(INDEX(申請表!$B$5:$Q$1048576,6+((ROW()-2)*6),6)=0,"",INDEX(申請表!$B$5:$Q$1048576,6+((ROW()-2)*6),6))</f>
        <v/>
      </c>
      <c r="O31" s="34" t="str" cm="1">
        <f t="array" ref="O31">IF(INDEX(申請表!$B$5:$Q$1048576,6+((ROW()-2)*6),7)=0,"",INDEX(申請表!$B$5:$Q$1048576,6+((ROW()-2)*6),7))</f>
        <v/>
      </c>
      <c r="P31" s="34" t="str" cm="1">
        <f t="array" ref="P31">IF(INDEX(申請表!$B$5:$Q$1048576,7+((ROW()-2)*6),6)=0,"",INDEX(申請表!$B$5:$Q$1048576,7+((ROW()-2)*6),6))</f>
        <v/>
      </c>
      <c r="Q31" s="34" t="str" cm="1">
        <f t="array" ref="Q31">IF(INDEX(申請表!$B$5:$Q$1048576,7+((ROW()-2)*6),7)=0,"",INDEX(申請表!$B$5:$Q$1048576,7+((ROW()-2)*6),7))</f>
        <v/>
      </c>
      <c r="R31" s="15" t="str" cm="1">
        <f t="array" ref="R31">IF(INDEX(申請表!$B$5:$Q$1048576,ROW()*6-10,COLUMN()-10)=0,"",INDEX(申請表!$B$5:$Q$1048576,ROW()*6-10,COLUMN()-10))</f>
        <v/>
      </c>
      <c r="S31" s="33" t="str" cm="1">
        <f t="array" ref="S31">IF(INDEX(申請表!$B$5:$Q$1048576,ROW()*6-10,COLUMN()-10)=0,"",INDEX(申請表!$B$5:$Q$1048576,ROW()*6-10,COLUMN()-10))</f>
        <v/>
      </c>
      <c r="T31" s="33" t="str" cm="1">
        <f t="array" ref="T31">IF(INDEX(申請表!$B$5:$Q$1048576,ROW()*6-10,COLUMN()-10)=0,"",INDEX(申請表!$B$5:$Q$1048576,ROW()*6-10,COLUMN()-10))</f>
        <v/>
      </c>
      <c r="U31" s="34" t="str" cm="1">
        <f t="array" ref="U31">IF(INDEX(申請表!$B$5:$Q$1048576,ROW()*6-10,COLUMN()-10)=0,"",INDEX(申請表!$B$5:$Q$1048576,ROW()*6-10,COLUMN()-10))</f>
        <v/>
      </c>
      <c r="V31" s="33" t="str" cm="1">
        <f t="array" ref="V31">IF(INDEX(申請表!$B$5:$Q$1048576,ROW()*6-10,COLUMN()-10)=0,"",INDEX(申請表!$B$5:$Q$1048576,ROW()*6-10,COLUMN()-10))</f>
        <v/>
      </c>
      <c r="W31" s="34" t="str" cm="1">
        <f t="array" ref="W31">INDEX(申請表!$B$5:$Q$1048576,ROW()*6-10,COLUMN()-10)</f>
        <v/>
      </c>
      <c r="X31" s="33" t="str" cm="1">
        <f t="array" ref="X31">IF(INDEX(申請表!$B$5:$Q$1048576,ROW()*6-10,COLUMN()-10)=0,"",INDEX(申請表!$B$5:$Q$1048576,ROW()*6-10,COLUMN()-10))</f>
        <v/>
      </c>
      <c r="Y31" s="33" t="str" cm="1">
        <f t="array" ref="Y31">INDEX(申請表!$B$5:$Q$1048576,ROW()*6-10,COLUMN()-10)</f>
        <v/>
      </c>
      <c r="Z31" s="34" t="str" cm="1">
        <f t="array" ref="Z31">IF(INDEX(申請表!$B$5:$Q$1048576,ROW()*6-10,COLUMN()-10)=0,"",INDEX(申請表!$B$5:$Q$1048576,ROW()*6-10,COLUMN()-10))</f>
        <v/>
      </c>
    </row>
    <row r="32" spans="1:26" x14ac:dyDescent="0.3">
      <c r="A32" s="33" t="str" cm="1">
        <f t="array" ref="A32">INDEX(申請表!$B$5:$Q$1048576,ROW()*6-10,COLUMN())</f>
        <v/>
      </c>
      <c r="B32" s="34" t="str" cm="1">
        <f t="array" ref="B32">IF(INDEX(申請表!$B$5:$Q$1048576,ROW()*6-10,COLUMN())=0,"",INDEX(申請表!$B$5:$Q$1048576,ROW()*6-10,COLUMN()))</f>
        <v/>
      </c>
      <c r="C32" s="33" t="str" cm="1">
        <f t="array" ref="C32">IF(INDEX(申請表!$B$5:$Q$1048576,ROW()*6-10,COLUMN())=0,"",INDEX(申請表!$B$5:$Q$1048576,ROW()*6-10,COLUMN()))</f>
        <v/>
      </c>
      <c r="D32" s="34" t="str" cm="1">
        <f t="array" ref="D32">IF(INDEX(申請表!$B$5:$Q$1048576,ROW()*6-10,COLUMN())=0,"",INDEX(申請表!$B$5:$Q$1048576,ROW()*6-10,COLUMN()))</f>
        <v/>
      </c>
      <c r="E32" s="34" t="str" cm="1">
        <f t="array" ref="E32">INDEX(申請表!$B$5:$Q$1048576,2+((ROW()-2)*6),5)</f>
        <v xml:space="preserve"> </v>
      </c>
      <c r="F32" s="34" t="str" cm="1">
        <f t="array" ref="F32">IF(INDEX(申請表!$B$5:$Q$1048576,2+((ROW()-2)*6),6)=0,"",INDEX(申請表!$B$5:$Q$1048576,2+((ROW()-2)*6),6))</f>
        <v/>
      </c>
      <c r="G32" s="34" t="str" cm="1">
        <f t="array" ref="G32">IF(INDEX(申請表!$B$5:$Q$1048576,2+((ROW()-2)*6),7)=0,"",INDEX(申請表!$B$5:$Q$1048576,2+((ROW()-2)*6),7))</f>
        <v/>
      </c>
      <c r="H32" s="34" t="str" cm="1">
        <f t="array" ref="H32">IF(INDEX(申請表!$B$5:$Q$1048576,3+((ROW()-2)*6),6)=0,"",INDEX(申請表!$B$5:$Q$1048576,3+((ROW()-2)*6),6))</f>
        <v/>
      </c>
      <c r="I32" s="34" t="str" cm="1">
        <f t="array" ref="I32">IF(INDEX(申請表!$B$5:$Q$1048576,3+((ROW()-2)*6),7)=0,"",INDEX(申請表!$B$5:$Q$1048576,3+((ROW()-2)*6),7))</f>
        <v/>
      </c>
      <c r="J32" s="34" t="str" cm="1">
        <f t="array" ref="J32">IF(INDEX(申請表!$B$5:$Q$1048576,4+((ROW()-2)*6),6)=0,"",INDEX(申請表!$B$5:$Q$1048576,4+((ROW()-2)*6),6))</f>
        <v/>
      </c>
      <c r="K32" s="34" t="str" cm="1">
        <f t="array" ref="K32">IF(INDEX(申請表!$B$5:$Q$1048576,4+((ROW()-2)*6),7)=0,"",INDEX(申請表!$B$5:$Q$1048576,4+((ROW()-2)*6),7))</f>
        <v/>
      </c>
      <c r="L32" s="34" t="str" cm="1">
        <f t="array" ref="L32">IF(INDEX(申請表!$B$5:$Q$1048576,5+((ROW()-2)*6),6)=0,"",INDEX(申請表!$B$5:$Q$1048576,5+((ROW()-2)*6),6))</f>
        <v/>
      </c>
      <c r="M32" s="34" t="str" cm="1">
        <f t="array" ref="M32">IF(INDEX(申請表!$B$5:$Q$1048576,5+((ROW()-2)*6),7)=0,"",INDEX(申請表!$B$5:$Q$1048576,5+((ROW()-2)*6),7))</f>
        <v/>
      </c>
      <c r="N32" s="34" t="str" cm="1">
        <f t="array" ref="N32">IF(INDEX(申請表!$B$5:$Q$1048576,6+((ROW()-2)*6),6)=0,"",INDEX(申請表!$B$5:$Q$1048576,6+((ROW()-2)*6),6))</f>
        <v/>
      </c>
      <c r="O32" s="34" t="str" cm="1">
        <f t="array" ref="O32">IF(INDEX(申請表!$B$5:$Q$1048576,6+((ROW()-2)*6),7)=0,"",INDEX(申請表!$B$5:$Q$1048576,6+((ROW()-2)*6),7))</f>
        <v/>
      </c>
      <c r="P32" s="34" t="str" cm="1">
        <f t="array" ref="P32">IF(INDEX(申請表!$B$5:$Q$1048576,7+((ROW()-2)*6),6)=0,"",INDEX(申請表!$B$5:$Q$1048576,7+((ROW()-2)*6),6))</f>
        <v/>
      </c>
      <c r="Q32" s="34" t="str" cm="1">
        <f t="array" ref="Q32">IF(INDEX(申請表!$B$5:$Q$1048576,7+((ROW()-2)*6),7)=0,"",INDEX(申請表!$B$5:$Q$1048576,7+((ROW()-2)*6),7))</f>
        <v/>
      </c>
      <c r="R32" s="15" t="str" cm="1">
        <f t="array" ref="R32">IF(INDEX(申請表!$B$5:$Q$1048576,ROW()*6-10,COLUMN()-10)=0,"",INDEX(申請表!$B$5:$Q$1048576,ROW()*6-10,COLUMN()-10))</f>
        <v/>
      </c>
      <c r="S32" s="33" t="str" cm="1">
        <f t="array" ref="S32">IF(INDEX(申請表!$B$5:$Q$1048576,ROW()*6-10,COLUMN()-10)=0,"",INDEX(申請表!$B$5:$Q$1048576,ROW()*6-10,COLUMN()-10))</f>
        <v/>
      </c>
      <c r="T32" s="33" t="str" cm="1">
        <f t="array" ref="T32">IF(INDEX(申請表!$B$5:$Q$1048576,ROW()*6-10,COLUMN()-10)=0,"",INDEX(申請表!$B$5:$Q$1048576,ROW()*6-10,COLUMN()-10))</f>
        <v/>
      </c>
      <c r="U32" s="34" t="str" cm="1">
        <f t="array" ref="U32">IF(INDEX(申請表!$B$5:$Q$1048576,ROW()*6-10,COLUMN()-10)=0,"",INDEX(申請表!$B$5:$Q$1048576,ROW()*6-10,COLUMN()-10))</f>
        <v/>
      </c>
      <c r="V32" s="33" t="str" cm="1">
        <f t="array" ref="V32">IF(INDEX(申請表!$B$5:$Q$1048576,ROW()*6-10,COLUMN()-10)=0,"",INDEX(申請表!$B$5:$Q$1048576,ROW()*6-10,COLUMN()-10))</f>
        <v/>
      </c>
      <c r="W32" s="34" t="str" cm="1">
        <f t="array" ref="W32">INDEX(申請表!$B$5:$Q$1048576,ROW()*6-10,COLUMN()-10)</f>
        <v/>
      </c>
      <c r="X32" s="33" t="str" cm="1">
        <f t="array" ref="X32">IF(INDEX(申請表!$B$5:$Q$1048576,ROW()*6-10,COLUMN()-10)=0,"",INDEX(申請表!$B$5:$Q$1048576,ROW()*6-10,COLUMN()-10))</f>
        <v/>
      </c>
      <c r="Y32" s="33" t="str" cm="1">
        <f t="array" ref="Y32">INDEX(申請表!$B$5:$Q$1048576,ROW()*6-10,COLUMN()-10)</f>
        <v/>
      </c>
      <c r="Z32" s="34" t="str" cm="1">
        <f t="array" ref="Z32">IF(INDEX(申請表!$B$5:$Q$1048576,ROW()*6-10,COLUMN()-10)=0,"",INDEX(申請表!$B$5:$Q$1048576,ROW()*6-10,COLUMN()-10))</f>
        <v/>
      </c>
    </row>
    <row r="33" spans="1:26" x14ac:dyDescent="0.3">
      <c r="A33" s="33" t="str" cm="1">
        <f t="array" ref="A33">INDEX(申請表!$B$5:$Q$1048576,ROW()*6-10,COLUMN())</f>
        <v/>
      </c>
      <c r="B33" s="34" t="str" cm="1">
        <f t="array" ref="B33">IF(INDEX(申請表!$B$5:$Q$1048576,ROW()*6-10,COLUMN())=0,"",INDEX(申請表!$B$5:$Q$1048576,ROW()*6-10,COLUMN()))</f>
        <v/>
      </c>
      <c r="C33" s="33" t="str" cm="1">
        <f t="array" ref="C33">IF(INDEX(申請表!$B$5:$Q$1048576,ROW()*6-10,COLUMN())=0,"",INDEX(申請表!$B$5:$Q$1048576,ROW()*6-10,COLUMN()))</f>
        <v/>
      </c>
      <c r="D33" s="34" t="str" cm="1">
        <f t="array" ref="D33">IF(INDEX(申請表!$B$5:$Q$1048576,ROW()*6-10,COLUMN())=0,"",INDEX(申請表!$B$5:$Q$1048576,ROW()*6-10,COLUMN()))</f>
        <v/>
      </c>
      <c r="E33" s="34" t="str" cm="1">
        <f t="array" ref="E33">INDEX(申請表!$B$5:$Q$1048576,2+((ROW()-2)*6),5)</f>
        <v xml:space="preserve"> </v>
      </c>
      <c r="F33" s="34" t="str" cm="1">
        <f t="array" ref="F33">IF(INDEX(申請表!$B$5:$Q$1048576,2+((ROW()-2)*6),6)=0,"",INDEX(申請表!$B$5:$Q$1048576,2+((ROW()-2)*6),6))</f>
        <v/>
      </c>
      <c r="G33" s="34" t="str" cm="1">
        <f t="array" ref="G33">IF(INDEX(申請表!$B$5:$Q$1048576,2+((ROW()-2)*6),7)=0,"",INDEX(申請表!$B$5:$Q$1048576,2+((ROW()-2)*6),7))</f>
        <v/>
      </c>
      <c r="H33" s="34" t="str" cm="1">
        <f t="array" ref="H33">IF(INDEX(申請表!$B$5:$Q$1048576,3+((ROW()-2)*6),6)=0,"",INDEX(申請表!$B$5:$Q$1048576,3+((ROW()-2)*6),6))</f>
        <v/>
      </c>
      <c r="I33" s="34" t="str" cm="1">
        <f t="array" ref="I33">IF(INDEX(申請表!$B$5:$Q$1048576,3+((ROW()-2)*6),7)=0,"",INDEX(申請表!$B$5:$Q$1048576,3+((ROW()-2)*6),7))</f>
        <v/>
      </c>
      <c r="J33" s="34" t="str" cm="1">
        <f t="array" ref="J33">IF(INDEX(申請表!$B$5:$Q$1048576,4+((ROW()-2)*6),6)=0,"",INDEX(申請表!$B$5:$Q$1048576,4+((ROW()-2)*6),6))</f>
        <v/>
      </c>
      <c r="K33" s="34" t="str" cm="1">
        <f t="array" ref="K33">IF(INDEX(申請表!$B$5:$Q$1048576,4+((ROW()-2)*6),7)=0,"",INDEX(申請表!$B$5:$Q$1048576,4+((ROW()-2)*6),7))</f>
        <v/>
      </c>
      <c r="L33" s="34" t="str" cm="1">
        <f t="array" ref="L33">IF(INDEX(申請表!$B$5:$Q$1048576,5+((ROW()-2)*6),6)=0,"",INDEX(申請表!$B$5:$Q$1048576,5+((ROW()-2)*6),6))</f>
        <v/>
      </c>
      <c r="M33" s="34" t="str" cm="1">
        <f t="array" ref="M33">IF(INDEX(申請表!$B$5:$Q$1048576,5+((ROW()-2)*6),7)=0,"",INDEX(申請表!$B$5:$Q$1048576,5+((ROW()-2)*6),7))</f>
        <v/>
      </c>
      <c r="N33" s="34" t="str" cm="1">
        <f t="array" ref="N33">IF(INDEX(申請表!$B$5:$Q$1048576,6+((ROW()-2)*6),6)=0,"",INDEX(申請表!$B$5:$Q$1048576,6+((ROW()-2)*6),6))</f>
        <v/>
      </c>
      <c r="O33" s="34" t="str" cm="1">
        <f t="array" ref="O33">IF(INDEX(申請表!$B$5:$Q$1048576,6+((ROW()-2)*6),7)=0,"",INDEX(申請表!$B$5:$Q$1048576,6+((ROW()-2)*6),7))</f>
        <v/>
      </c>
      <c r="P33" s="34" t="str" cm="1">
        <f t="array" ref="P33">IF(INDEX(申請表!$B$5:$Q$1048576,7+((ROW()-2)*6),6)=0,"",INDEX(申請表!$B$5:$Q$1048576,7+((ROW()-2)*6),6))</f>
        <v/>
      </c>
      <c r="Q33" s="34" t="str" cm="1">
        <f t="array" ref="Q33">IF(INDEX(申請表!$B$5:$Q$1048576,7+((ROW()-2)*6),7)=0,"",INDEX(申請表!$B$5:$Q$1048576,7+((ROW()-2)*6),7))</f>
        <v/>
      </c>
      <c r="R33" s="15" t="str" cm="1">
        <f t="array" ref="R33">IF(INDEX(申請表!$B$5:$Q$1048576,ROW()*6-10,COLUMN()-10)=0,"",INDEX(申請表!$B$5:$Q$1048576,ROW()*6-10,COLUMN()-10))</f>
        <v/>
      </c>
      <c r="S33" s="33" t="str" cm="1">
        <f t="array" ref="S33">IF(INDEX(申請表!$B$5:$Q$1048576,ROW()*6-10,COLUMN()-10)=0,"",INDEX(申請表!$B$5:$Q$1048576,ROW()*6-10,COLUMN()-10))</f>
        <v/>
      </c>
      <c r="T33" s="33" t="str" cm="1">
        <f t="array" ref="T33">IF(INDEX(申請表!$B$5:$Q$1048576,ROW()*6-10,COLUMN()-10)=0,"",INDEX(申請表!$B$5:$Q$1048576,ROW()*6-10,COLUMN()-10))</f>
        <v/>
      </c>
      <c r="U33" s="34" t="str" cm="1">
        <f t="array" ref="U33">IF(INDEX(申請表!$B$5:$Q$1048576,ROW()*6-10,COLUMN()-10)=0,"",INDEX(申請表!$B$5:$Q$1048576,ROW()*6-10,COLUMN()-10))</f>
        <v/>
      </c>
      <c r="V33" s="33" t="str" cm="1">
        <f t="array" ref="V33">IF(INDEX(申請表!$B$5:$Q$1048576,ROW()*6-10,COLUMN()-10)=0,"",INDEX(申請表!$B$5:$Q$1048576,ROW()*6-10,COLUMN()-10))</f>
        <v/>
      </c>
      <c r="W33" s="34" t="str" cm="1">
        <f t="array" ref="W33">INDEX(申請表!$B$5:$Q$1048576,ROW()*6-10,COLUMN()-10)</f>
        <v/>
      </c>
      <c r="X33" s="33" t="str" cm="1">
        <f t="array" ref="X33">IF(INDEX(申請表!$B$5:$Q$1048576,ROW()*6-10,COLUMN()-10)=0,"",INDEX(申請表!$B$5:$Q$1048576,ROW()*6-10,COLUMN()-10))</f>
        <v/>
      </c>
      <c r="Y33" s="33" t="str" cm="1">
        <f t="array" ref="Y33">INDEX(申請表!$B$5:$Q$1048576,ROW()*6-10,COLUMN()-10)</f>
        <v/>
      </c>
      <c r="Z33" s="34" t="str" cm="1">
        <f t="array" ref="Z33">IF(INDEX(申請表!$B$5:$Q$1048576,ROW()*6-10,COLUMN()-10)=0,"",INDEX(申請表!$B$5:$Q$1048576,ROW()*6-10,COLUMN()-10))</f>
        <v/>
      </c>
    </row>
    <row r="34" spans="1:26" x14ac:dyDescent="0.3">
      <c r="A34" s="33" t="str" cm="1">
        <f t="array" ref="A34">INDEX(申請表!$B$5:$Q$1048576,ROW()*6-10,COLUMN())</f>
        <v/>
      </c>
      <c r="B34" s="34" t="str" cm="1">
        <f t="array" ref="B34">IF(INDEX(申請表!$B$5:$Q$1048576,ROW()*6-10,COLUMN())=0,"",INDEX(申請表!$B$5:$Q$1048576,ROW()*6-10,COLUMN()))</f>
        <v/>
      </c>
      <c r="C34" s="33" t="str" cm="1">
        <f t="array" ref="C34">IF(INDEX(申請表!$B$5:$Q$1048576,ROW()*6-10,COLUMN())=0,"",INDEX(申請表!$B$5:$Q$1048576,ROW()*6-10,COLUMN()))</f>
        <v/>
      </c>
      <c r="D34" s="34" t="str" cm="1">
        <f t="array" ref="D34">IF(INDEX(申請表!$B$5:$Q$1048576,ROW()*6-10,COLUMN())=0,"",INDEX(申請表!$B$5:$Q$1048576,ROW()*6-10,COLUMN()))</f>
        <v/>
      </c>
      <c r="E34" s="34" t="str" cm="1">
        <f t="array" ref="E34">INDEX(申請表!$B$5:$Q$1048576,2+((ROW()-2)*6),5)</f>
        <v xml:space="preserve"> </v>
      </c>
      <c r="F34" s="34" t="str" cm="1">
        <f t="array" ref="F34">IF(INDEX(申請表!$B$5:$Q$1048576,2+((ROW()-2)*6),6)=0,"",INDEX(申請表!$B$5:$Q$1048576,2+((ROW()-2)*6),6))</f>
        <v/>
      </c>
      <c r="G34" s="34" t="str" cm="1">
        <f t="array" ref="G34">IF(INDEX(申請表!$B$5:$Q$1048576,2+((ROW()-2)*6),7)=0,"",INDEX(申請表!$B$5:$Q$1048576,2+((ROW()-2)*6),7))</f>
        <v/>
      </c>
      <c r="H34" s="34" t="str" cm="1">
        <f t="array" ref="H34">IF(INDEX(申請表!$B$5:$Q$1048576,3+((ROW()-2)*6),6)=0,"",INDEX(申請表!$B$5:$Q$1048576,3+((ROW()-2)*6),6))</f>
        <v/>
      </c>
      <c r="I34" s="34" t="str" cm="1">
        <f t="array" ref="I34">IF(INDEX(申請表!$B$5:$Q$1048576,3+((ROW()-2)*6),7)=0,"",INDEX(申請表!$B$5:$Q$1048576,3+((ROW()-2)*6),7))</f>
        <v/>
      </c>
      <c r="J34" s="34" t="str" cm="1">
        <f t="array" ref="J34">IF(INDEX(申請表!$B$5:$Q$1048576,4+((ROW()-2)*6),6)=0,"",INDEX(申請表!$B$5:$Q$1048576,4+((ROW()-2)*6),6))</f>
        <v/>
      </c>
      <c r="K34" s="34" t="str" cm="1">
        <f t="array" ref="K34">IF(INDEX(申請表!$B$5:$Q$1048576,4+((ROW()-2)*6),7)=0,"",INDEX(申請表!$B$5:$Q$1048576,4+((ROW()-2)*6),7))</f>
        <v/>
      </c>
      <c r="L34" s="34" t="str" cm="1">
        <f t="array" ref="L34">IF(INDEX(申請表!$B$5:$Q$1048576,5+((ROW()-2)*6),6)=0,"",INDEX(申請表!$B$5:$Q$1048576,5+((ROW()-2)*6),6))</f>
        <v/>
      </c>
      <c r="M34" s="34" t="str" cm="1">
        <f t="array" ref="M34">IF(INDEX(申請表!$B$5:$Q$1048576,5+((ROW()-2)*6),7)=0,"",INDEX(申請表!$B$5:$Q$1048576,5+((ROW()-2)*6),7))</f>
        <v/>
      </c>
      <c r="N34" s="34" t="str" cm="1">
        <f t="array" ref="N34">IF(INDEX(申請表!$B$5:$Q$1048576,6+((ROW()-2)*6),6)=0,"",INDEX(申請表!$B$5:$Q$1048576,6+((ROW()-2)*6),6))</f>
        <v/>
      </c>
      <c r="O34" s="34" t="str" cm="1">
        <f t="array" ref="O34">IF(INDEX(申請表!$B$5:$Q$1048576,6+((ROW()-2)*6),7)=0,"",INDEX(申請表!$B$5:$Q$1048576,6+((ROW()-2)*6),7))</f>
        <v/>
      </c>
      <c r="P34" s="34" t="str" cm="1">
        <f t="array" ref="P34">IF(INDEX(申請表!$B$5:$Q$1048576,7+((ROW()-2)*6),6)=0,"",INDEX(申請表!$B$5:$Q$1048576,7+((ROW()-2)*6),6))</f>
        <v/>
      </c>
      <c r="Q34" s="34" t="str" cm="1">
        <f t="array" ref="Q34">IF(INDEX(申請表!$B$5:$Q$1048576,7+((ROW()-2)*6),7)=0,"",INDEX(申請表!$B$5:$Q$1048576,7+((ROW()-2)*6),7))</f>
        <v/>
      </c>
      <c r="R34" s="15" t="str" cm="1">
        <f t="array" ref="R34">IF(INDEX(申請表!$B$5:$Q$1048576,ROW()*6-10,COLUMN()-10)=0,"",INDEX(申請表!$B$5:$Q$1048576,ROW()*6-10,COLUMN()-10))</f>
        <v/>
      </c>
      <c r="S34" s="33" t="str" cm="1">
        <f t="array" ref="S34">IF(INDEX(申請表!$B$5:$Q$1048576,ROW()*6-10,COLUMN()-10)=0,"",INDEX(申請表!$B$5:$Q$1048576,ROW()*6-10,COLUMN()-10))</f>
        <v/>
      </c>
      <c r="T34" s="33" t="str" cm="1">
        <f t="array" ref="T34">IF(INDEX(申請表!$B$5:$Q$1048576,ROW()*6-10,COLUMN()-10)=0,"",INDEX(申請表!$B$5:$Q$1048576,ROW()*6-10,COLUMN()-10))</f>
        <v/>
      </c>
      <c r="U34" s="34" t="str" cm="1">
        <f t="array" ref="U34">IF(INDEX(申請表!$B$5:$Q$1048576,ROW()*6-10,COLUMN()-10)=0,"",INDEX(申請表!$B$5:$Q$1048576,ROW()*6-10,COLUMN()-10))</f>
        <v/>
      </c>
      <c r="V34" s="33" t="str" cm="1">
        <f t="array" ref="V34">IF(INDEX(申請表!$B$5:$Q$1048576,ROW()*6-10,COLUMN()-10)=0,"",INDEX(申請表!$B$5:$Q$1048576,ROW()*6-10,COLUMN()-10))</f>
        <v/>
      </c>
      <c r="W34" s="34" t="str" cm="1">
        <f t="array" ref="W34">INDEX(申請表!$B$5:$Q$1048576,ROW()*6-10,COLUMN()-10)</f>
        <v/>
      </c>
      <c r="X34" s="33" t="str" cm="1">
        <f t="array" ref="X34">IF(INDEX(申請表!$B$5:$Q$1048576,ROW()*6-10,COLUMN()-10)=0,"",INDEX(申請表!$B$5:$Q$1048576,ROW()*6-10,COLUMN()-10))</f>
        <v/>
      </c>
      <c r="Y34" s="33" t="str" cm="1">
        <f t="array" ref="Y34">INDEX(申請表!$B$5:$Q$1048576,ROW()*6-10,COLUMN()-10)</f>
        <v/>
      </c>
      <c r="Z34" s="34" t="str" cm="1">
        <f t="array" ref="Z34">IF(INDEX(申請表!$B$5:$Q$1048576,ROW()*6-10,COLUMN()-10)=0,"",INDEX(申請表!$B$5:$Q$1048576,ROW()*6-10,COLUMN()-10))</f>
        <v/>
      </c>
    </row>
    <row r="35" spans="1:26" x14ac:dyDescent="0.3">
      <c r="A35" s="33" t="str" cm="1">
        <f t="array" ref="A35">INDEX(申請表!$B$5:$Q$1048576,ROW()*6-10,COLUMN())</f>
        <v/>
      </c>
      <c r="B35" s="34" t="str" cm="1">
        <f t="array" ref="B35">IF(INDEX(申請表!$B$5:$Q$1048576,ROW()*6-10,COLUMN())=0,"",INDEX(申請表!$B$5:$Q$1048576,ROW()*6-10,COLUMN()))</f>
        <v/>
      </c>
      <c r="C35" s="33" t="str" cm="1">
        <f t="array" ref="C35">IF(INDEX(申請表!$B$5:$Q$1048576,ROW()*6-10,COLUMN())=0,"",INDEX(申請表!$B$5:$Q$1048576,ROW()*6-10,COLUMN()))</f>
        <v/>
      </c>
      <c r="D35" s="34" t="str" cm="1">
        <f t="array" ref="D35">IF(INDEX(申請表!$B$5:$Q$1048576,ROW()*6-10,COLUMN())=0,"",INDEX(申請表!$B$5:$Q$1048576,ROW()*6-10,COLUMN()))</f>
        <v/>
      </c>
      <c r="E35" s="34" t="str" cm="1">
        <f t="array" ref="E35">INDEX(申請表!$B$5:$Q$1048576,2+((ROW()-2)*6),5)</f>
        <v xml:space="preserve"> </v>
      </c>
      <c r="F35" s="34" t="str" cm="1">
        <f t="array" ref="F35">IF(INDEX(申請表!$B$5:$Q$1048576,2+((ROW()-2)*6),6)=0,"",INDEX(申請表!$B$5:$Q$1048576,2+((ROW()-2)*6),6))</f>
        <v/>
      </c>
      <c r="G35" s="34" t="str" cm="1">
        <f t="array" ref="G35">IF(INDEX(申請表!$B$5:$Q$1048576,2+((ROW()-2)*6),7)=0,"",INDEX(申請表!$B$5:$Q$1048576,2+((ROW()-2)*6),7))</f>
        <v/>
      </c>
      <c r="H35" s="34" t="str" cm="1">
        <f t="array" ref="H35">IF(INDEX(申請表!$B$5:$Q$1048576,3+((ROW()-2)*6),6)=0,"",INDEX(申請表!$B$5:$Q$1048576,3+((ROW()-2)*6),6))</f>
        <v/>
      </c>
      <c r="I35" s="34" t="str" cm="1">
        <f t="array" ref="I35">IF(INDEX(申請表!$B$5:$Q$1048576,3+((ROW()-2)*6),7)=0,"",INDEX(申請表!$B$5:$Q$1048576,3+((ROW()-2)*6),7))</f>
        <v/>
      </c>
      <c r="J35" s="34" t="str" cm="1">
        <f t="array" ref="J35">IF(INDEX(申請表!$B$5:$Q$1048576,4+((ROW()-2)*6),6)=0,"",INDEX(申請表!$B$5:$Q$1048576,4+((ROW()-2)*6),6))</f>
        <v/>
      </c>
      <c r="K35" s="34" t="str" cm="1">
        <f t="array" ref="K35">IF(INDEX(申請表!$B$5:$Q$1048576,4+((ROW()-2)*6),7)=0,"",INDEX(申請表!$B$5:$Q$1048576,4+((ROW()-2)*6),7))</f>
        <v/>
      </c>
      <c r="L35" s="34" t="str" cm="1">
        <f t="array" ref="L35">IF(INDEX(申請表!$B$5:$Q$1048576,5+((ROW()-2)*6),6)=0,"",INDEX(申請表!$B$5:$Q$1048576,5+((ROW()-2)*6),6))</f>
        <v/>
      </c>
      <c r="M35" s="34" t="str" cm="1">
        <f t="array" ref="M35">IF(INDEX(申請表!$B$5:$Q$1048576,5+((ROW()-2)*6),7)=0,"",INDEX(申請表!$B$5:$Q$1048576,5+((ROW()-2)*6),7))</f>
        <v/>
      </c>
      <c r="N35" s="34" t="str" cm="1">
        <f t="array" ref="N35">IF(INDEX(申請表!$B$5:$Q$1048576,6+((ROW()-2)*6),6)=0,"",INDEX(申請表!$B$5:$Q$1048576,6+((ROW()-2)*6),6))</f>
        <v/>
      </c>
      <c r="O35" s="34" t="str" cm="1">
        <f t="array" ref="O35">IF(INDEX(申請表!$B$5:$Q$1048576,6+((ROW()-2)*6),7)=0,"",INDEX(申請表!$B$5:$Q$1048576,6+((ROW()-2)*6),7))</f>
        <v/>
      </c>
      <c r="P35" s="34" t="str" cm="1">
        <f t="array" ref="P35">IF(INDEX(申請表!$B$5:$Q$1048576,7+((ROW()-2)*6),6)=0,"",INDEX(申請表!$B$5:$Q$1048576,7+((ROW()-2)*6),6))</f>
        <v/>
      </c>
      <c r="Q35" s="34" t="str" cm="1">
        <f t="array" ref="Q35">IF(INDEX(申請表!$B$5:$Q$1048576,7+((ROW()-2)*6),7)=0,"",INDEX(申請表!$B$5:$Q$1048576,7+((ROW()-2)*6),7))</f>
        <v/>
      </c>
      <c r="R35" s="15" t="str" cm="1">
        <f t="array" ref="R35">IF(INDEX(申請表!$B$5:$Q$1048576,ROW()*6-10,COLUMN()-10)=0,"",INDEX(申請表!$B$5:$Q$1048576,ROW()*6-10,COLUMN()-10))</f>
        <v/>
      </c>
      <c r="S35" s="33" t="str" cm="1">
        <f t="array" ref="S35">IF(INDEX(申請表!$B$5:$Q$1048576,ROW()*6-10,COLUMN()-10)=0,"",INDEX(申請表!$B$5:$Q$1048576,ROW()*6-10,COLUMN()-10))</f>
        <v/>
      </c>
      <c r="T35" s="33" t="str" cm="1">
        <f t="array" ref="T35">IF(INDEX(申請表!$B$5:$Q$1048576,ROW()*6-10,COLUMN()-10)=0,"",INDEX(申請表!$B$5:$Q$1048576,ROW()*6-10,COLUMN()-10))</f>
        <v/>
      </c>
      <c r="U35" s="34" t="str" cm="1">
        <f t="array" ref="U35">IF(INDEX(申請表!$B$5:$Q$1048576,ROW()*6-10,COLUMN()-10)=0,"",INDEX(申請表!$B$5:$Q$1048576,ROW()*6-10,COLUMN()-10))</f>
        <v/>
      </c>
      <c r="V35" s="33" t="str" cm="1">
        <f t="array" ref="V35">IF(INDEX(申請表!$B$5:$Q$1048576,ROW()*6-10,COLUMN()-10)=0,"",INDEX(申請表!$B$5:$Q$1048576,ROW()*6-10,COLUMN()-10))</f>
        <v/>
      </c>
      <c r="W35" s="34" t="str" cm="1">
        <f t="array" ref="W35">INDEX(申請表!$B$5:$Q$1048576,ROW()*6-10,COLUMN()-10)</f>
        <v/>
      </c>
      <c r="X35" s="33" t="str" cm="1">
        <f t="array" ref="X35">IF(INDEX(申請表!$B$5:$Q$1048576,ROW()*6-10,COLUMN()-10)=0,"",INDEX(申請表!$B$5:$Q$1048576,ROW()*6-10,COLUMN()-10))</f>
        <v/>
      </c>
      <c r="Y35" s="33" t="str" cm="1">
        <f t="array" ref="Y35">INDEX(申請表!$B$5:$Q$1048576,ROW()*6-10,COLUMN()-10)</f>
        <v/>
      </c>
      <c r="Z35" s="34" t="str" cm="1">
        <f t="array" ref="Z35">IF(INDEX(申請表!$B$5:$Q$1048576,ROW()*6-10,COLUMN()-10)=0,"",INDEX(申請表!$B$5:$Q$1048576,ROW()*6-10,COLUMN()-10))</f>
        <v/>
      </c>
    </row>
    <row r="36" spans="1:26" x14ac:dyDescent="0.3">
      <c r="A36" s="33" t="str" cm="1">
        <f t="array" ref="A36">INDEX(申請表!$B$5:$Q$1048576,ROW()*6-10,COLUMN())</f>
        <v/>
      </c>
      <c r="B36" s="34" t="str" cm="1">
        <f t="array" ref="B36">IF(INDEX(申請表!$B$5:$Q$1048576,ROW()*6-10,COLUMN())=0,"",INDEX(申請表!$B$5:$Q$1048576,ROW()*6-10,COLUMN()))</f>
        <v/>
      </c>
      <c r="C36" s="33" t="str" cm="1">
        <f t="array" ref="C36">IF(INDEX(申請表!$B$5:$Q$1048576,ROW()*6-10,COLUMN())=0,"",INDEX(申請表!$B$5:$Q$1048576,ROW()*6-10,COLUMN()))</f>
        <v/>
      </c>
      <c r="D36" s="34" t="str" cm="1">
        <f t="array" ref="D36">IF(INDEX(申請表!$B$5:$Q$1048576,ROW()*6-10,COLUMN())=0,"",INDEX(申請表!$B$5:$Q$1048576,ROW()*6-10,COLUMN()))</f>
        <v/>
      </c>
      <c r="E36" s="34" t="str" cm="1">
        <f t="array" ref="E36">INDEX(申請表!$B$5:$Q$1048576,2+((ROW()-2)*6),5)</f>
        <v xml:space="preserve"> </v>
      </c>
      <c r="F36" s="34" t="str" cm="1">
        <f t="array" ref="F36">IF(INDEX(申請表!$B$5:$Q$1048576,2+((ROW()-2)*6),6)=0,"",INDEX(申請表!$B$5:$Q$1048576,2+((ROW()-2)*6),6))</f>
        <v/>
      </c>
      <c r="G36" s="34" t="str" cm="1">
        <f t="array" ref="G36">IF(INDEX(申請表!$B$5:$Q$1048576,2+((ROW()-2)*6),7)=0,"",INDEX(申請表!$B$5:$Q$1048576,2+((ROW()-2)*6),7))</f>
        <v/>
      </c>
      <c r="H36" s="34" t="str" cm="1">
        <f t="array" ref="H36">IF(INDEX(申請表!$B$5:$Q$1048576,3+((ROW()-2)*6),6)=0,"",INDEX(申請表!$B$5:$Q$1048576,3+((ROW()-2)*6),6))</f>
        <v/>
      </c>
      <c r="I36" s="34" t="str" cm="1">
        <f t="array" ref="I36">IF(INDEX(申請表!$B$5:$Q$1048576,3+((ROW()-2)*6),7)=0,"",INDEX(申請表!$B$5:$Q$1048576,3+((ROW()-2)*6),7))</f>
        <v/>
      </c>
      <c r="J36" s="34" t="str" cm="1">
        <f t="array" ref="J36">IF(INDEX(申請表!$B$5:$Q$1048576,4+((ROW()-2)*6),6)=0,"",INDEX(申請表!$B$5:$Q$1048576,4+((ROW()-2)*6),6))</f>
        <v/>
      </c>
      <c r="K36" s="34" t="str" cm="1">
        <f t="array" ref="K36">IF(INDEX(申請表!$B$5:$Q$1048576,4+((ROW()-2)*6),7)=0,"",INDEX(申請表!$B$5:$Q$1048576,4+((ROW()-2)*6),7))</f>
        <v/>
      </c>
      <c r="L36" s="34" t="str" cm="1">
        <f t="array" ref="L36">IF(INDEX(申請表!$B$5:$Q$1048576,5+((ROW()-2)*6),6)=0,"",INDEX(申請表!$B$5:$Q$1048576,5+((ROW()-2)*6),6))</f>
        <v/>
      </c>
      <c r="M36" s="34" t="str" cm="1">
        <f t="array" ref="M36">IF(INDEX(申請表!$B$5:$Q$1048576,5+((ROW()-2)*6),7)=0,"",INDEX(申請表!$B$5:$Q$1048576,5+((ROW()-2)*6),7))</f>
        <v/>
      </c>
      <c r="N36" s="34" t="str" cm="1">
        <f t="array" ref="N36">IF(INDEX(申請表!$B$5:$Q$1048576,6+((ROW()-2)*6),6)=0,"",INDEX(申請表!$B$5:$Q$1048576,6+((ROW()-2)*6),6))</f>
        <v/>
      </c>
      <c r="O36" s="34" t="str" cm="1">
        <f t="array" ref="O36">IF(INDEX(申請表!$B$5:$Q$1048576,6+((ROW()-2)*6),7)=0,"",INDEX(申請表!$B$5:$Q$1048576,6+((ROW()-2)*6),7))</f>
        <v/>
      </c>
      <c r="P36" s="34" t="str" cm="1">
        <f t="array" ref="P36">IF(INDEX(申請表!$B$5:$Q$1048576,7+((ROW()-2)*6),6)=0,"",INDEX(申請表!$B$5:$Q$1048576,7+((ROW()-2)*6),6))</f>
        <v/>
      </c>
      <c r="Q36" s="34" t="str" cm="1">
        <f t="array" ref="Q36">IF(INDEX(申請表!$B$5:$Q$1048576,7+((ROW()-2)*6),7)=0,"",INDEX(申請表!$B$5:$Q$1048576,7+((ROW()-2)*6),7))</f>
        <v/>
      </c>
      <c r="R36" s="15" t="str" cm="1">
        <f t="array" ref="R36">IF(INDEX(申請表!$B$5:$Q$1048576,ROW()*6-10,COLUMN()-10)=0,"",INDEX(申請表!$B$5:$Q$1048576,ROW()*6-10,COLUMN()-10))</f>
        <v/>
      </c>
      <c r="S36" s="33" t="str" cm="1">
        <f t="array" ref="S36">IF(INDEX(申請表!$B$5:$Q$1048576,ROW()*6-10,COLUMN()-10)=0,"",INDEX(申請表!$B$5:$Q$1048576,ROW()*6-10,COLUMN()-10))</f>
        <v/>
      </c>
      <c r="T36" s="33" t="str" cm="1">
        <f t="array" ref="T36">IF(INDEX(申請表!$B$5:$Q$1048576,ROW()*6-10,COLUMN()-10)=0,"",INDEX(申請表!$B$5:$Q$1048576,ROW()*6-10,COLUMN()-10))</f>
        <v/>
      </c>
      <c r="U36" s="34" t="str" cm="1">
        <f t="array" ref="U36">IF(INDEX(申請表!$B$5:$Q$1048576,ROW()*6-10,COLUMN()-10)=0,"",INDEX(申請表!$B$5:$Q$1048576,ROW()*6-10,COLUMN()-10))</f>
        <v/>
      </c>
      <c r="V36" s="33" t="str" cm="1">
        <f t="array" ref="V36">IF(INDEX(申請表!$B$5:$Q$1048576,ROW()*6-10,COLUMN()-10)=0,"",INDEX(申請表!$B$5:$Q$1048576,ROW()*6-10,COLUMN()-10))</f>
        <v/>
      </c>
      <c r="W36" s="34" t="str" cm="1">
        <f t="array" ref="W36">INDEX(申請表!$B$5:$Q$1048576,ROW()*6-10,COLUMN()-10)</f>
        <v/>
      </c>
      <c r="X36" s="33" t="str" cm="1">
        <f t="array" ref="X36">IF(INDEX(申請表!$B$5:$Q$1048576,ROW()*6-10,COLUMN()-10)=0,"",INDEX(申請表!$B$5:$Q$1048576,ROW()*6-10,COLUMN()-10))</f>
        <v/>
      </c>
      <c r="Y36" s="33" t="str" cm="1">
        <f t="array" ref="Y36">INDEX(申請表!$B$5:$Q$1048576,ROW()*6-10,COLUMN()-10)</f>
        <v/>
      </c>
      <c r="Z36" s="34" t="str" cm="1">
        <f t="array" ref="Z36">IF(INDEX(申請表!$B$5:$Q$1048576,ROW()*6-10,COLUMN()-10)=0,"",INDEX(申請表!$B$5:$Q$1048576,ROW()*6-10,COLUMN()-10))</f>
        <v/>
      </c>
    </row>
    <row r="37" spans="1:26" x14ac:dyDescent="0.3">
      <c r="A37" s="33" t="str" cm="1">
        <f t="array" ref="A37">INDEX(申請表!$B$5:$Q$1048576,ROW()*6-10,COLUMN())</f>
        <v/>
      </c>
      <c r="B37" s="34" t="str" cm="1">
        <f t="array" ref="B37">IF(INDEX(申請表!$B$5:$Q$1048576,ROW()*6-10,COLUMN())=0,"",INDEX(申請表!$B$5:$Q$1048576,ROW()*6-10,COLUMN()))</f>
        <v/>
      </c>
      <c r="C37" s="33" t="str" cm="1">
        <f t="array" ref="C37">IF(INDEX(申請表!$B$5:$Q$1048576,ROW()*6-10,COLUMN())=0,"",INDEX(申請表!$B$5:$Q$1048576,ROW()*6-10,COLUMN()))</f>
        <v/>
      </c>
      <c r="D37" s="34" t="str" cm="1">
        <f t="array" ref="D37">IF(INDEX(申請表!$B$5:$Q$1048576,ROW()*6-10,COLUMN())=0,"",INDEX(申請表!$B$5:$Q$1048576,ROW()*6-10,COLUMN()))</f>
        <v/>
      </c>
      <c r="E37" s="34" t="str" cm="1">
        <f t="array" ref="E37">INDEX(申請表!$B$5:$Q$1048576,2+((ROW()-2)*6),5)</f>
        <v xml:space="preserve"> </v>
      </c>
      <c r="F37" s="34" t="str" cm="1">
        <f t="array" ref="F37">IF(INDEX(申請表!$B$5:$Q$1048576,2+((ROW()-2)*6),6)=0,"",INDEX(申請表!$B$5:$Q$1048576,2+((ROW()-2)*6),6))</f>
        <v/>
      </c>
      <c r="G37" s="34" t="str" cm="1">
        <f t="array" ref="G37">IF(INDEX(申請表!$B$5:$Q$1048576,2+((ROW()-2)*6),7)=0,"",INDEX(申請表!$B$5:$Q$1048576,2+((ROW()-2)*6),7))</f>
        <v/>
      </c>
      <c r="H37" s="34" t="str" cm="1">
        <f t="array" ref="H37">IF(INDEX(申請表!$B$5:$Q$1048576,3+((ROW()-2)*6),6)=0,"",INDEX(申請表!$B$5:$Q$1048576,3+((ROW()-2)*6),6))</f>
        <v/>
      </c>
      <c r="I37" s="34" t="str" cm="1">
        <f t="array" ref="I37">IF(INDEX(申請表!$B$5:$Q$1048576,3+((ROW()-2)*6),7)=0,"",INDEX(申請表!$B$5:$Q$1048576,3+((ROW()-2)*6),7))</f>
        <v/>
      </c>
      <c r="J37" s="34" t="str" cm="1">
        <f t="array" ref="J37">IF(INDEX(申請表!$B$5:$Q$1048576,4+((ROW()-2)*6),6)=0,"",INDEX(申請表!$B$5:$Q$1048576,4+((ROW()-2)*6),6))</f>
        <v/>
      </c>
      <c r="K37" s="34" t="str" cm="1">
        <f t="array" ref="K37">IF(INDEX(申請表!$B$5:$Q$1048576,4+((ROW()-2)*6),7)=0,"",INDEX(申請表!$B$5:$Q$1048576,4+((ROW()-2)*6),7))</f>
        <v/>
      </c>
      <c r="L37" s="34" t="str" cm="1">
        <f t="array" ref="L37">IF(INDEX(申請表!$B$5:$Q$1048576,5+((ROW()-2)*6),6)=0,"",INDEX(申請表!$B$5:$Q$1048576,5+((ROW()-2)*6),6))</f>
        <v/>
      </c>
      <c r="M37" s="34" t="str" cm="1">
        <f t="array" ref="M37">IF(INDEX(申請表!$B$5:$Q$1048576,5+((ROW()-2)*6),7)=0,"",INDEX(申請表!$B$5:$Q$1048576,5+((ROW()-2)*6),7))</f>
        <v/>
      </c>
      <c r="N37" s="34" t="str" cm="1">
        <f t="array" ref="N37">IF(INDEX(申請表!$B$5:$Q$1048576,6+((ROW()-2)*6),6)=0,"",INDEX(申請表!$B$5:$Q$1048576,6+((ROW()-2)*6),6))</f>
        <v/>
      </c>
      <c r="O37" s="34" t="str" cm="1">
        <f t="array" ref="O37">IF(INDEX(申請表!$B$5:$Q$1048576,6+((ROW()-2)*6),7)=0,"",INDEX(申請表!$B$5:$Q$1048576,6+((ROW()-2)*6),7))</f>
        <v/>
      </c>
      <c r="P37" s="34" t="str" cm="1">
        <f t="array" ref="P37">IF(INDEX(申請表!$B$5:$Q$1048576,7+((ROW()-2)*6),6)=0,"",INDEX(申請表!$B$5:$Q$1048576,7+((ROW()-2)*6),6))</f>
        <v/>
      </c>
      <c r="Q37" s="34" t="str" cm="1">
        <f t="array" ref="Q37">IF(INDEX(申請表!$B$5:$Q$1048576,7+((ROW()-2)*6),7)=0,"",INDEX(申請表!$B$5:$Q$1048576,7+((ROW()-2)*6),7))</f>
        <v/>
      </c>
      <c r="R37" s="15" t="str" cm="1">
        <f t="array" ref="R37">IF(INDEX(申請表!$B$5:$Q$1048576,ROW()*6-10,COLUMN()-10)=0,"",INDEX(申請表!$B$5:$Q$1048576,ROW()*6-10,COLUMN()-10))</f>
        <v/>
      </c>
      <c r="S37" s="33" t="str" cm="1">
        <f t="array" ref="S37">IF(INDEX(申請表!$B$5:$Q$1048576,ROW()*6-10,COLUMN()-10)=0,"",INDEX(申請表!$B$5:$Q$1048576,ROW()*6-10,COLUMN()-10))</f>
        <v/>
      </c>
      <c r="T37" s="33" t="str" cm="1">
        <f t="array" ref="T37">IF(INDEX(申請表!$B$5:$Q$1048576,ROW()*6-10,COLUMN()-10)=0,"",INDEX(申請表!$B$5:$Q$1048576,ROW()*6-10,COLUMN()-10))</f>
        <v/>
      </c>
      <c r="U37" s="34" t="str" cm="1">
        <f t="array" ref="U37">IF(INDEX(申請表!$B$5:$Q$1048576,ROW()*6-10,COLUMN()-10)=0,"",INDEX(申請表!$B$5:$Q$1048576,ROW()*6-10,COLUMN()-10))</f>
        <v/>
      </c>
      <c r="V37" s="33" t="str" cm="1">
        <f t="array" ref="V37">IF(INDEX(申請表!$B$5:$Q$1048576,ROW()*6-10,COLUMN()-10)=0,"",INDEX(申請表!$B$5:$Q$1048576,ROW()*6-10,COLUMN()-10))</f>
        <v/>
      </c>
      <c r="W37" s="34" t="str" cm="1">
        <f t="array" ref="W37">INDEX(申請表!$B$5:$Q$1048576,ROW()*6-10,COLUMN()-10)</f>
        <v/>
      </c>
      <c r="X37" s="33" t="str" cm="1">
        <f t="array" ref="X37">IF(INDEX(申請表!$B$5:$Q$1048576,ROW()*6-10,COLUMN()-10)=0,"",INDEX(申請表!$B$5:$Q$1048576,ROW()*6-10,COLUMN()-10))</f>
        <v/>
      </c>
      <c r="Y37" s="33" t="str" cm="1">
        <f t="array" ref="Y37">INDEX(申請表!$B$5:$Q$1048576,ROW()*6-10,COLUMN()-10)</f>
        <v/>
      </c>
      <c r="Z37" s="34" t="str" cm="1">
        <f t="array" ref="Z37">IF(INDEX(申請表!$B$5:$Q$1048576,ROW()*6-10,COLUMN()-10)=0,"",INDEX(申請表!$B$5:$Q$1048576,ROW()*6-10,COLUMN()-10))</f>
        <v/>
      </c>
    </row>
    <row r="38" spans="1:26" x14ac:dyDescent="0.3">
      <c r="A38" s="33" t="str" cm="1">
        <f t="array" ref="A38">INDEX(申請表!$B$5:$Q$1048576,ROW()*6-10,COLUMN())</f>
        <v/>
      </c>
      <c r="B38" s="34" t="str" cm="1">
        <f t="array" ref="B38">IF(INDEX(申請表!$B$5:$Q$1048576,ROW()*6-10,COLUMN())=0,"",INDEX(申請表!$B$5:$Q$1048576,ROW()*6-10,COLUMN()))</f>
        <v/>
      </c>
      <c r="C38" s="33" t="str" cm="1">
        <f t="array" ref="C38">IF(INDEX(申請表!$B$5:$Q$1048576,ROW()*6-10,COLUMN())=0,"",INDEX(申請表!$B$5:$Q$1048576,ROW()*6-10,COLUMN()))</f>
        <v/>
      </c>
      <c r="D38" s="34" t="str" cm="1">
        <f t="array" ref="D38">IF(INDEX(申請表!$B$5:$Q$1048576,ROW()*6-10,COLUMN())=0,"",INDEX(申請表!$B$5:$Q$1048576,ROW()*6-10,COLUMN()))</f>
        <v/>
      </c>
      <c r="E38" s="34" t="str" cm="1">
        <f t="array" ref="E38">INDEX(申請表!$B$5:$Q$1048576,2+((ROW()-2)*6),5)</f>
        <v xml:space="preserve"> </v>
      </c>
      <c r="F38" s="34" t="str" cm="1">
        <f t="array" ref="F38">IF(INDEX(申請表!$B$5:$Q$1048576,2+((ROW()-2)*6),6)=0,"",INDEX(申請表!$B$5:$Q$1048576,2+((ROW()-2)*6),6))</f>
        <v/>
      </c>
      <c r="G38" s="34" t="str" cm="1">
        <f t="array" ref="G38">IF(INDEX(申請表!$B$5:$Q$1048576,2+((ROW()-2)*6),7)=0,"",INDEX(申請表!$B$5:$Q$1048576,2+((ROW()-2)*6),7))</f>
        <v/>
      </c>
      <c r="H38" s="34" t="str" cm="1">
        <f t="array" ref="H38">IF(INDEX(申請表!$B$5:$Q$1048576,3+((ROW()-2)*6),6)=0,"",INDEX(申請表!$B$5:$Q$1048576,3+((ROW()-2)*6),6))</f>
        <v/>
      </c>
      <c r="I38" s="34" t="str" cm="1">
        <f t="array" ref="I38">IF(INDEX(申請表!$B$5:$Q$1048576,3+((ROW()-2)*6),7)=0,"",INDEX(申請表!$B$5:$Q$1048576,3+((ROW()-2)*6),7))</f>
        <v/>
      </c>
      <c r="J38" s="34" t="str" cm="1">
        <f t="array" ref="J38">IF(INDEX(申請表!$B$5:$Q$1048576,4+((ROW()-2)*6),6)=0,"",INDEX(申請表!$B$5:$Q$1048576,4+((ROW()-2)*6),6))</f>
        <v/>
      </c>
      <c r="K38" s="34" t="str" cm="1">
        <f t="array" ref="K38">IF(INDEX(申請表!$B$5:$Q$1048576,4+((ROW()-2)*6),7)=0,"",INDEX(申請表!$B$5:$Q$1048576,4+((ROW()-2)*6),7))</f>
        <v/>
      </c>
      <c r="L38" s="34" t="str" cm="1">
        <f t="array" ref="L38">IF(INDEX(申請表!$B$5:$Q$1048576,5+((ROW()-2)*6),6)=0,"",INDEX(申請表!$B$5:$Q$1048576,5+((ROW()-2)*6),6))</f>
        <v/>
      </c>
      <c r="M38" s="34" t="str" cm="1">
        <f t="array" ref="M38">IF(INDEX(申請表!$B$5:$Q$1048576,5+((ROW()-2)*6),7)=0,"",INDEX(申請表!$B$5:$Q$1048576,5+((ROW()-2)*6),7))</f>
        <v/>
      </c>
      <c r="N38" s="34" t="str" cm="1">
        <f t="array" ref="N38">IF(INDEX(申請表!$B$5:$Q$1048576,6+((ROW()-2)*6),6)=0,"",INDEX(申請表!$B$5:$Q$1048576,6+((ROW()-2)*6),6))</f>
        <v/>
      </c>
      <c r="O38" s="34" t="str" cm="1">
        <f t="array" ref="O38">IF(INDEX(申請表!$B$5:$Q$1048576,6+((ROW()-2)*6),7)=0,"",INDEX(申請表!$B$5:$Q$1048576,6+((ROW()-2)*6),7))</f>
        <v/>
      </c>
      <c r="P38" s="34" t="str" cm="1">
        <f t="array" ref="P38">IF(INDEX(申請表!$B$5:$Q$1048576,7+((ROW()-2)*6),6)=0,"",INDEX(申請表!$B$5:$Q$1048576,7+((ROW()-2)*6),6))</f>
        <v/>
      </c>
      <c r="Q38" s="34" t="str" cm="1">
        <f t="array" ref="Q38">IF(INDEX(申請表!$B$5:$Q$1048576,7+((ROW()-2)*6),7)=0,"",INDEX(申請表!$B$5:$Q$1048576,7+((ROW()-2)*6),7))</f>
        <v/>
      </c>
      <c r="R38" s="15" t="str" cm="1">
        <f t="array" ref="R38">IF(INDEX(申請表!$B$5:$Q$1048576,ROW()*6-10,COLUMN()-10)=0,"",INDEX(申請表!$B$5:$Q$1048576,ROW()*6-10,COLUMN()-10))</f>
        <v/>
      </c>
      <c r="S38" s="33" t="str" cm="1">
        <f t="array" ref="S38">IF(INDEX(申請表!$B$5:$Q$1048576,ROW()*6-10,COLUMN()-10)=0,"",INDEX(申請表!$B$5:$Q$1048576,ROW()*6-10,COLUMN()-10))</f>
        <v/>
      </c>
      <c r="T38" s="33" t="str" cm="1">
        <f t="array" ref="T38">IF(INDEX(申請表!$B$5:$Q$1048576,ROW()*6-10,COLUMN()-10)=0,"",INDEX(申請表!$B$5:$Q$1048576,ROW()*6-10,COLUMN()-10))</f>
        <v/>
      </c>
      <c r="U38" s="34" t="str" cm="1">
        <f t="array" ref="U38">IF(INDEX(申請表!$B$5:$Q$1048576,ROW()*6-10,COLUMN()-10)=0,"",INDEX(申請表!$B$5:$Q$1048576,ROW()*6-10,COLUMN()-10))</f>
        <v/>
      </c>
      <c r="V38" s="33" t="str" cm="1">
        <f t="array" ref="V38">IF(INDEX(申請表!$B$5:$Q$1048576,ROW()*6-10,COLUMN()-10)=0,"",INDEX(申請表!$B$5:$Q$1048576,ROW()*6-10,COLUMN()-10))</f>
        <v/>
      </c>
      <c r="W38" s="34" t="str" cm="1">
        <f t="array" ref="W38">INDEX(申請表!$B$5:$Q$1048576,ROW()*6-10,COLUMN()-10)</f>
        <v/>
      </c>
      <c r="X38" s="33" t="str" cm="1">
        <f t="array" ref="X38">IF(INDEX(申請表!$B$5:$Q$1048576,ROW()*6-10,COLUMN()-10)=0,"",INDEX(申請表!$B$5:$Q$1048576,ROW()*6-10,COLUMN()-10))</f>
        <v/>
      </c>
      <c r="Y38" s="33" t="str" cm="1">
        <f t="array" ref="Y38">INDEX(申請表!$B$5:$Q$1048576,ROW()*6-10,COLUMN()-10)</f>
        <v/>
      </c>
      <c r="Z38" s="34" t="str" cm="1">
        <f t="array" ref="Z38">IF(INDEX(申請表!$B$5:$Q$1048576,ROW()*6-10,COLUMN()-10)=0,"",INDEX(申請表!$B$5:$Q$1048576,ROW()*6-10,COLUMN()-10))</f>
        <v/>
      </c>
    </row>
    <row r="39" spans="1:26" x14ac:dyDescent="0.3">
      <c r="A39" s="33" t="str" cm="1">
        <f t="array" ref="A39">INDEX(申請表!$B$5:$Q$1048576,ROW()*6-10,COLUMN())</f>
        <v/>
      </c>
      <c r="B39" s="34" t="str" cm="1">
        <f t="array" ref="B39">IF(INDEX(申請表!$B$5:$Q$1048576,ROW()*6-10,COLUMN())=0,"",INDEX(申請表!$B$5:$Q$1048576,ROW()*6-10,COLUMN()))</f>
        <v/>
      </c>
      <c r="C39" s="33" t="str" cm="1">
        <f t="array" ref="C39">IF(INDEX(申請表!$B$5:$Q$1048576,ROW()*6-10,COLUMN())=0,"",INDEX(申請表!$B$5:$Q$1048576,ROW()*6-10,COLUMN()))</f>
        <v/>
      </c>
      <c r="D39" s="34" t="str" cm="1">
        <f t="array" ref="D39">IF(INDEX(申請表!$B$5:$Q$1048576,ROW()*6-10,COLUMN())=0,"",INDEX(申請表!$B$5:$Q$1048576,ROW()*6-10,COLUMN()))</f>
        <v/>
      </c>
      <c r="E39" s="34" t="str" cm="1">
        <f t="array" ref="E39">INDEX(申請表!$B$5:$Q$1048576,2+((ROW()-2)*6),5)</f>
        <v xml:space="preserve"> </v>
      </c>
      <c r="F39" s="34" t="str" cm="1">
        <f t="array" ref="F39">IF(INDEX(申請表!$B$5:$Q$1048576,2+((ROW()-2)*6),6)=0,"",INDEX(申請表!$B$5:$Q$1048576,2+((ROW()-2)*6),6))</f>
        <v/>
      </c>
      <c r="G39" s="34" t="str" cm="1">
        <f t="array" ref="G39">IF(INDEX(申請表!$B$5:$Q$1048576,2+((ROW()-2)*6),7)=0,"",INDEX(申請表!$B$5:$Q$1048576,2+((ROW()-2)*6),7))</f>
        <v/>
      </c>
      <c r="H39" s="34" t="str" cm="1">
        <f t="array" ref="H39">IF(INDEX(申請表!$B$5:$Q$1048576,3+((ROW()-2)*6),6)=0,"",INDEX(申請表!$B$5:$Q$1048576,3+((ROW()-2)*6),6))</f>
        <v/>
      </c>
      <c r="I39" s="34" t="str" cm="1">
        <f t="array" ref="I39">IF(INDEX(申請表!$B$5:$Q$1048576,3+((ROW()-2)*6),7)=0,"",INDEX(申請表!$B$5:$Q$1048576,3+((ROW()-2)*6),7))</f>
        <v/>
      </c>
      <c r="J39" s="34" t="str" cm="1">
        <f t="array" ref="J39">IF(INDEX(申請表!$B$5:$Q$1048576,4+((ROW()-2)*6),6)=0,"",INDEX(申請表!$B$5:$Q$1048576,4+((ROW()-2)*6),6))</f>
        <v/>
      </c>
      <c r="K39" s="34" t="str" cm="1">
        <f t="array" ref="K39">IF(INDEX(申請表!$B$5:$Q$1048576,4+((ROW()-2)*6),7)=0,"",INDEX(申請表!$B$5:$Q$1048576,4+((ROW()-2)*6),7))</f>
        <v/>
      </c>
      <c r="L39" s="34" t="str" cm="1">
        <f t="array" ref="L39">IF(INDEX(申請表!$B$5:$Q$1048576,5+((ROW()-2)*6),6)=0,"",INDEX(申請表!$B$5:$Q$1048576,5+((ROW()-2)*6),6))</f>
        <v/>
      </c>
      <c r="M39" s="34" t="str" cm="1">
        <f t="array" ref="M39">IF(INDEX(申請表!$B$5:$Q$1048576,5+((ROW()-2)*6),7)=0,"",INDEX(申請表!$B$5:$Q$1048576,5+((ROW()-2)*6),7))</f>
        <v/>
      </c>
      <c r="N39" s="34" t="str" cm="1">
        <f t="array" ref="N39">IF(INDEX(申請表!$B$5:$Q$1048576,6+((ROW()-2)*6),6)=0,"",INDEX(申請表!$B$5:$Q$1048576,6+((ROW()-2)*6),6))</f>
        <v/>
      </c>
      <c r="O39" s="34" t="str" cm="1">
        <f t="array" ref="O39">IF(INDEX(申請表!$B$5:$Q$1048576,6+((ROW()-2)*6),7)=0,"",INDEX(申請表!$B$5:$Q$1048576,6+((ROW()-2)*6),7))</f>
        <v/>
      </c>
      <c r="P39" s="34" t="str" cm="1">
        <f t="array" ref="P39">IF(INDEX(申請表!$B$5:$Q$1048576,7+((ROW()-2)*6),6)=0,"",INDEX(申請表!$B$5:$Q$1048576,7+((ROW()-2)*6),6))</f>
        <v/>
      </c>
      <c r="Q39" s="34" t="str" cm="1">
        <f t="array" ref="Q39">IF(INDEX(申請表!$B$5:$Q$1048576,7+((ROW()-2)*6),7)=0,"",INDEX(申請表!$B$5:$Q$1048576,7+((ROW()-2)*6),7))</f>
        <v/>
      </c>
      <c r="R39" s="15" t="str" cm="1">
        <f t="array" ref="R39">IF(INDEX(申請表!$B$5:$Q$1048576,ROW()*6-10,COLUMN()-10)=0,"",INDEX(申請表!$B$5:$Q$1048576,ROW()*6-10,COLUMN()-10))</f>
        <v/>
      </c>
      <c r="S39" s="33" t="str" cm="1">
        <f t="array" ref="S39">IF(INDEX(申請表!$B$5:$Q$1048576,ROW()*6-10,COLUMN()-10)=0,"",INDEX(申請表!$B$5:$Q$1048576,ROW()*6-10,COLUMN()-10))</f>
        <v/>
      </c>
      <c r="T39" s="33" t="str" cm="1">
        <f t="array" ref="T39">IF(INDEX(申請表!$B$5:$Q$1048576,ROW()*6-10,COLUMN()-10)=0,"",INDEX(申請表!$B$5:$Q$1048576,ROW()*6-10,COLUMN()-10))</f>
        <v/>
      </c>
      <c r="U39" s="34" t="str" cm="1">
        <f t="array" ref="U39">IF(INDEX(申請表!$B$5:$Q$1048576,ROW()*6-10,COLUMN()-10)=0,"",INDEX(申請表!$B$5:$Q$1048576,ROW()*6-10,COLUMN()-10))</f>
        <v/>
      </c>
      <c r="V39" s="33" t="str" cm="1">
        <f t="array" ref="V39">IF(INDEX(申請表!$B$5:$Q$1048576,ROW()*6-10,COLUMN()-10)=0,"",INDEX(申請表!$B$5:$Q$1048576,ROW()*6-10,COLUMN()-10))</f>
        <v/>
      </c>
      <c r="W39" s="34" t="str" cm="1">
        <f t="array" ref="W39">INDEX(申請表!$B$5:$Q$1048576,ROW()*6-10,COLUMN()-10)</f>
        <v/>
      </c>
      <c r="X39" s="33" t="str" cm="1">
        <f t="array" ref="X39">IF(INDEX(申請表!$B$5:$Q$1048576,ROW()*6-10,COLUMN()-10)=0,"",INDEX(申請表!$B$5:$Q$1048576,ROW()*6-10,COLUMN()-10))</f>
        <v/>
      </c>
      <c r="Y39" s="33" t="str" cm="1">
        <f t="array" ref="Y39">INDEX(申請表!$B$5:$Q$1048576,ROW()*6-10,COLUMN()-10)</f>
        <v/>
      </c>
      <c r="Z39" s="34" t="str" cm="1">
        <f t="array" ref="Z39">IF(INDEX(申請表!$B$5:$Q$1048576,ROW()*6-10,COLUMN()-10)=0,"",INDEX(申請表!$B$5:$Q$1048576,ROW()*6-10,COLUMN()-10))</f>
        <v/>
      </c>
    </row>
    <row r="40" spans="1:26" x14ac:dyDescent="0.3">
      <c r="A40" s="33" t="str" cm="1">
        <f t="array" ref="A40">INDEX(申請表!$B$5:$Q$1048576,ROW()*6-10,COLUMN())</f>
        <v/>
      </c>
      <c r="B40" s="34" t="str" cm="1">
        <f t="array" ref="B40">IF(INDEX(申請表!$B$5:$Q$1048576,ROW()*6-10,COLUMN())=0,"",INDEX(申請表!$B$5:$Q$1048576,ROW()*6-10,COLUMN()))</f>
        <v/>
      </c>
      <c r="C40" s="33" t="str" cm="1">
        <f t="array" ref="C40">IF(INDEX(申請表!$B$5:$Q$1048576,ROW()*6-10,COLUMN())=0,"",INDEX(申請表!$B$5:$Q$1048576,ROW()*6-10,COLUMN()))</f>
        <v/>
      </c>
      <c r="D40" s="34" t="str" cm="1">
        <f t="array" ref="D40">IF(INDEX(申請表!$B$5:$Q$1048576,ROW()*6-10,COLUMN())=0,"",INDEX(申請表!$B$5:$Q$1048576,ROW()*6-10,COLUMN()))</f>
        <v/>
      </c>
      <c r="E40" s="34" t="str" cm="1">
        <f t="array" ref="E40">INDEX(申請表!$B$5:$Q$1048576,2+((ROW()-2)*6),5)</f>
        <v xml:space="preserve"> </v>
      </c>
      <c r="F40" s="34" t="str" cm="1">
        <f t="array" ref="F40">IF(INDEX(申請表!$B$5:$Q$1048576,2+((ROW()-2)*6),6)=0,"",INDEX(申請表!$B$5:$Q$1048576,2+((ROW()-2)*6),6))</f>
        <v/>
      </c>
      <c r="G40" s="34" t="str" cm="1">
        <f t="array" ref="G40">IF(INDEX(申請表!$B$5:$Q$1048576,2+((ROW()-2)*6),7)=0,"",INDEX(申請表!$B$5:$Q$1048576,2+((ROW()-2)*6),7))</f>
        <v/>
      </c>
      <c r="H40" s="34" t="str" cm="1">
        <f t="array" ref="H40">IF(INDEX(申請表!$B$5:$Q$1048576,3+((ROW()-2)*6),6)=0,"",INDEX(申請表!$B$5:$Q$1048576,3+((ROW()-2)*6),6))</f>
        <v/>
      </c>
      <c r="I40" s="34" t="str" cm="1">
        <f t="array" ref="I40">IF(INDEX(申請表!$B$5:$Q$1048576,3+((ROW()-2)*6),7)=0,"",INDEX(申請表!$B$5:$Q$1048576,3+((ROW()-2)*6),7))</f>
        <v/>
      </c>
      <c r="J40" s="34" t="str" cm="1">
        <f t="array" ref="J40">IF(INDEX(申請表!$B$5:$Q$1048576,4+((ROW()-2)*6),6)=0,"",INDEX(申請表!$B$5:$Q$1048576,4+((ROW()-2)*6),6))</f>
        <v/>
      </c>
      <c r="K40" s="34" t="str" cm="1">
        <f t="array" ref="K40">IF(INDEX(申請表!$B$5:$Q$1048576,4+((ROW()-2)*6),7)=0,"",INDEX(申請表!$B$5:$Q$1048576,4+((ROW()-2)*6),7))</f>
        <v/>
      </c>
      <c r="L40" s="34" t="str" cm="1">
        <f t="array" ref="L40">IF(INDEX(申請表!$B$5:$Q$1048576,5+((ROW()-2)*6),6)=0,"",INDEX(申請表!$B$5:$Q$1048576,5+((ROW()-2)*6),6))</f>
        <v/>
      </c>
      <c r="M40" s="34" t="str" cm="1">
        <f t="array" ref="M40">IF(INDEX(申請表!$B$5:$Q$1048576,5+((ROW()-2)*6),7)=0,"",INDEX(申請表!$B$5:$Q$1048576,5+((ROW()-2)*6),7))</f>
        <v/>
      </c>
      <c r="N40" s="34" t="str" cm="1">
        <f t="array" ref="N40">IF(INDEX(申請表!$B$5:$Q$1048576,6+((ROW()-2)*6),6)=0,"",INDEX(申請表!$B$5:$Q$1048576,6+((ROW()-2)*6),6))</f>
        <v/>
      </c>
      <c r="O40" s="34" t="str" cm="1">
        <f t="array" ref="O40">IF(INDEX(申請表!$B$5:$Q$1048576,6+((ROW()-2)*6),7)=0,"",INDEX(申請表!$B$5:$Q$1048576,6+((ROW()-2)*6),7))</f>
        <v/>
      </c>
      <c r="P40" s="34" t="str" cm="1">
        <f t="array" ref="P40">IF(INDEX(申請表!$B$5:$Q$1048576,7+((ROW()-2)*6),6)=0,"",INDEX(申請表!$B$5:$Q$1048576,7+((ROW()-2)*6),6))</f>
        <v/>
      </c>
      <c r="Q40" s="34" t="str" cm="1">
        <f t="array" ref="Q40">IF(INDEX(申請表!$B$5:$Q$1048576,7+((ROW()-2)*6),7)=0,"",INDEX(申請表!$B$5:$Q$1048576,7+((ROW()-2)*6),7))</f>
        <v/>
      </c>
      <c r="R40" s="15" t="str" cm="1">
        <f t="array" ref="R40">IF(INDEX(申請表!$B$5:$Q$1048576,ROW()*6-10,COLUMN()-10)=0,"",INDEX(申請表!$B$5:$Q$1048576,ROW()*6-10,COLUMN()-10))</f>
        <v/>
      </c>
      <c r="S40" s="33" t="str" cm="1">
        <f t="array" ref="S40">IF(INDEX(申請表!$B$5:$Q$1048576,ROW()*6-10,COLUMN()-10)=0,"",INDEX(申請表!$B$5:$Q$1048576,ROW()*6-10,COLUMN()-10))</f>
        <v/>
      </c>
      <c r="T40" s="33" t="str" cm="1">
        <f t="array" ref="T40">IF(INDEX(申請表!$B$5:$Q$1048576,ROW()*6-10,COLUMN()-10)=0,"",INDEX(申請表!$B$5:$Q$1048576,ROW()*6-10,COLUMN()-10))</f>
        <v/>
      </c>
      <c r="U40" s="34" t="str" cm="1">
        <f t="array" ref="U40">IF(INDEX(申請表!$B$5:$Q$1048576,ROW()*6-10,COLUMN()-10)=0,"",INDEX(申請表!$B$5:$Q$1048576,ROW()*6-10,COLUMN()-10))</f>
        <v/>
      </c>
      <c r="V40" s="33" t="str" cm="1">
        <f t="array" ref="V40">IF(INDEX(申請表!$B$5:$Q$1048576,ROW()*6-10,COLUMN()-10)=0,"",INDEX(申請表!$B$5:$Q$1048576,ROW()*6-10,COLUMN()-10))</f>
        <v/>
      </c>
      <c r="W40" s="34" t="str" cm="1">
        <f t="array" ref="W40">INDEX(申請表!$B$5:$Q$1048576,ROW()*6-10,COLUMN()-10)</f>
        <v/>
      </c>
      <c r="X40" s="33" t="str" cm="1">
        <f t="array" ref="X40">IF(INDEX(申請表!$B$5:$Q$1048576,ROW()*6-10,COLUMN()-10)=0,"",INDEX(申請表!$B$5:$Q$1048576,ROW()*6-10,COLUMN()-10))</f>
        <v/>
      </c>
      <c r="Y40" s="33" t="str" cm="1">
        <f t="array" ref="Y40">INDEX(申請表!$B$5:$Q$1048576,ROW()*6-10,COLUMN()-10)</f>
        <v/>
      </c>
      <c r="Z40" s="34" t="str" cm="1">
        <f t="array" ref="Z40">IF(INDEX(申請表!$B$5:$Q$1048576,ROW()*6-10,COLUMN()-10)=0,"",INDEX(申請表!$B$5:$Q$1048576,ROW()*6-10,COLUMN()-10))</f>
        <v/>
      </c>
    </row>
    <row r="41" spans="1:26" x14ac:dyDescent="0.3">
      <c r="A41" s="33" t="str" cm="1">
        <f t="array" ref="A41">INDEX(申請表!$B$5:$Q$1048576,ROW()*6-10,COLUMN())</f>
        <v/>
      </c>
      <c r="B41" s="34" t="str" cm="1">
        <f t="array" ref="B41">IF(INDEX(申請表!$B$5:$Q$1048576,ROW()*6-10,COLUMN())=0,"",INDEX(申請表!$B$5:$Q$1048576,ROW()*6-10,COLUMN()))</f>
        <v/>
      </c>
      <c r="C41" s="33" t="str" cm="1">
        <f t="array" ref="C41">IF(INDEX(申請表!$B$5:$Q$1048576,ROW()*6-10,COLUMN())=0,"",INDEX(申請表!$B$5:$Q$1048576,ROW()*6-10,COLUMN()))</f>
        <v/>
      </c>
      <c r="D41" s="34" t="str" cm="1">
        <f t="array" ref="D41">IF(INDEX(申請表!$B$5:$Q$1048576,ROW()*6-10,COLUMN())=0,"",INDEX(申請表!$B$5:$Q$1048576,ROW()*6-10,COLUMN()))</f>
        <v/>
      </c>
      <c r="E41" s="34" t="str" cm="1">
        <f t="array" ref="E41">INDEX(申請表!$B$5:$Q$1048576,2+((ROW()-2)*6),5)</f>
        <v xml:space="preserve"> </v>
      </c>
      <c r="F41" s="34" t="str" cm="1">
        <f t="array" ref="F41">IF(INDEX(申請表!$B$5:$Q$1048576,2+((ROW()-2)*6),6)=0,"",INDEX(申請表!$B$5:$Q$1048576,2+((ROW()-2)*6),6))</f>
        <v/>
      </c>
      <c r="G41" s="34" t="str" cm="1">
        <f t="array" ref="G41">IF(INDEX(申請表!$B$5:$Q$1048576,2+((ROW()-2)*6),7)=0,"",INDEX(申請表!$B$5:$Q$1048576,2+((ROW()-2)*6),7))</f>
        <v/>
      </c>
      <c r="H41" s="34" t="str" cm="1">
        <f t="array" ref="H41">IF(INDEX(申請表!$B$5:$Q$1048576,3+((ROW()-2)*6),6)=0,"",INDEX(申請表!$B$5:$Q$1048576,3+((ROW()-2)*6),6))</f>
        <v/>
      </c>
      <c r="I41" s="34" t="str" cm="1">
        <f t="array" ref="I41">IF(INDEX(申請表!$B$5:$Q$1048576,3+((ROW()-2)*6),7)=0,"",INDEX(申請表!$B$5:$Q$1048576,3+((ROW()-2)*6),7))</f>
        <v/>
      </c>
      <c r="J41" s="34" t="str" cm="1">
        <f t="array" ref="J41">IF(INDEX(申請表!$B$5:$Q$1048576,4+((ROW()-2)*6),6)=0,"",INDEX(申請表!$B$5:$Q$1048576,4+((ROW()-2)*6),6))</f>
        <v/>
      </c>
      <c r="K41" s="34" t="str" cm="1">
        <f t="array" ref="K41">IF(INDEX(申請表!$B$5:$Q$1048576,4+((ROW()-2)*6),7)=0,"",INDEX(申請表!$B$5:$Q$1048576,4+((ROW()-2)*6),7))</f>
        <v/>
      </c>
      <c r="L41" s="34" t="str" cm="1">
        <f t="array" ref="L41">IF(INDEX(申請表!$B$5:$Q$1048576,5+((ROW()-2)*6),6)=0,"",INDEX(申請表!$B$5:$Q$1048576,5+((ROW()-2)*6),6))</f>
        <v/>
      </c>
      <c r="M41" s="34" t="str" cm="1">
        <f t="array" ref="M41">IF(INDEX(申請表!$B$5:$Q$1048576,5+((ROW()-2)*6),7)=0,"",INDEX(申請表!$B$5:$Q$1048576,5+((ROW()-2)*6),7))</f>
        <v/>
      </c>
      <c r="N41" s="34" t="str" cm="1">
        <f t="array" ref="N41">IF(INDEX(申請表!$B$5:$Q$1048576,6+((ROW()-2)*6),6)=0,"",INDEX(申請表!$B$5:$Q$1048576,6+((ROW()-2)*6),6))</f>
        <v/>
      </c>
      <c r="O41" s="34" t="str" cm="1">
        <f t="array" ref="O41">IF(INDEX(申請表!$B$5:$Q$1048576,6+((ROW()-2)*6),7)=0,"",INDEX(申請表!$B$5:$Q$1048576,6+((ROW()-2)*6),7))</f>
        <v/>
      </c>
      <c r="P41" s="34" t="str" cm="1">
        <f t="array" ref="P41">IF(INDEX(申請表!$B$5:$Q$1048576,7+((ROW()-2)*6),6)=0,"",INDEX(申請表!$B$5:$Q$1048576,7+((ROW()-2)*6),6))</f>
        <v/>
      </c>
      <c r="Q41" s="34" t="str" cm="1">
        <f t="array" ref="Q41">IF(INDEX(申請表!$B$5:$Q$1048576,7+((ROW()-2)*6),7)=0,"",INDEX(申請表!$B$5:$Q$1048576,7+((ROW()-2)*6),7))</f>
        <v/>
      </c>
      <c r="R41" s="15" t="str" cm="1">
        <f t="array" ref="R41">IF(INDEX(申請表!$B$5:$Q$1048576,ROW()*6-10,COLUMN()-10)=0,"",INDEX(申請表!$B$5:$Q$1048576,ROW()*6-10,COLUMN()-10))</f>
        <v/>
      </c>
      <c r="S41" s="33" t="str" cm="1">
        <f t="array" ref="S41">IF(INDEX(申請表!$B$5:$Q$1048576,ROW()*6-10,COLUMN()-10)=0,"",INDEX(申請表!$B$5:$Q$1048576,ROW()*6-10,COLUMN()-10))</f>
        <v/>
      </c>
      <c r="T41" s="33" t="str" cm="1">
        <f t="array" ref="T41">IF(INDEX(申請表!$B$5:$Q$1048576,ROW()*6-10,COLUMN()-10)=0,"",INDEX(申請表!$B$5:$Q$1048576,ROW()*6-10,COLUMN()-10))</f>
        <v/>
      </c>
      <c r="U41" s="34" t="str" cm="1">
        <f t="array" ref="U41">IF(INDEX(申請表!$B$5:$Q$1048576,ROW()*6-10,COLUMN()-10)=0,"",INDEX(申請表!$B$5:$Q$1048576,ROW()*6-10,COLUMN()-10))</f>
        <v/>
      </c>
      <c r="V41" s="33" t="str" cm="1">
        <f t="array" ref="V41">IF(INDEX(申請表!$B$5:$Q$1048576,ROW()*6-10,COLUMN()-10)=0,"",INDEX(申請表!$B$5:$Q$1048576,ROW()*6-10,COLUMN()-10))</f>
        <v/>
      </c>
      <c r="W41" s="34" t="str" cm="1">
        <f t="array" ref="W41">INDEX(申請表!$B$5:$Q$1048576,ROW()*6-10,COLUMN()-10)</f>
        <v/>
      </c>
      <c r="X41" s="33" t="str" cm="1">
        <f t="array" ref="X41">IF(INDEX(申請表!$B$5:$Q$1048576,ROW()*6-10,COLUMN()-10)=0,"",INDEX(申請表!$B$5:$Q$1048576,ROW()*6-10,COLUMN()-10))</f>
        <v/>
      </c>
      <c r="Y41" s="33" t="str" cm="1">
        <f t="array" ref="Y41">INDEX(申請表!$B$5:$Q$1048576,ROW()*6-10,COLUMN()-10)</f>
        <v/>
      </c>
      <c r="Z41" s="34" t="str" cm="1">
        <f t="array" ref="Z41">IF(INDEX(申請表!$B$5:$Q$1048576,ROW()*6-10,COLUMN()-10)=0,"",INDEX(申請表!$B$5:$Q$1048576,ROW()*6-10,COLUMN()-10))</f>
        <v/>
      </c>
    </row>
    <row r="42" spans="1:26" x14ac:dyDescent="0.3">
      <c r="A42" s="33" t="str" cm="1">
        <f t="array" ref="A42">INDEX(申請表!$B$5:$Q$1048576,ROW()*6-10,COLUMN())</f>
        <v/>
      </c>
      <c r="B42" s="34" t="str" cm="1">
        <f t="array" ref="B42">IF(INDEX(申請表!$B$5:$Q$1048576,ROW()*6-10,COLUMN())=0,"",INDEX(申請表!$B$5:$Q$1048576,ROW()*6-10,COLUMN()))</f>
        <v/>
      </c>
      <c r="C42" s="33" t="str" cm="1">
        <f t="array" ref="C42">IF(INDEX(申請表!$B$5:$Q$1048576,ROW()*6-10,COLUMN())=0,"",INDEX(申請表!$B$5:$Q$1048576,ROW()*6-10,COLUMN()))</f>
        <v/>
      </c>
      <c r="D42" s="34" t="str" cm="1">
        <f t="array" ref="D42">IF(INDEX(申請表!$B$5:$Q$1048576,ROW()*6-10,COLUMN())=0,"",INDEX(申請表!$B$5:$Q$1048576,ROW()*6-10,COLUMN()))</f>
        <v/>
      </c>
      <c r="E42" s="34" t="str" cm="1">
        <f t="array" ref="E42">INDEX(申請表!$B$5:$Q$1048576,2+((ROW()-2)*6),5)</f>
        <v xml:space="preserve"> </v>
      </c>
      <c r="F42" s="34" t="str" cm="1">
        <f t="array" ref="F42">IF(INDEX(申請表!$B$5:$Q$1048576,2+((ROW()-2)*6),6)=0,"",INDEX(申請表!$B$5:$Q$1048576,2+((ROW()-2)*6),6))</f>
        <v/>
      </c>
      <c r="G42" s="34" t="str" cm="1">
        <f t="array" ref="G42">IF(INDEX(申請表!$B$5:$Q$1048576,2+((ROW()-2)*6),7)=0,"",INDEX(申請表!$B$5:$Q$1048576,2+((ROW()-2)*6),7))</f>
        <v/>
      </c>
      <c r="H42" s="34" t="str" cm="1">
        <f t="array" ref="H42">IF(INDEX(申請表!$B$5:$Q$1048576,3+((ROW()-2)*6),6)=0,"",INDEX(申請表!$B$5:$Q$1048576,3+((ROW()-2)*6),6))</f>
        <v/>
      </c>
      <c r="I42" s="34" t="str" cm="1">
        <f t="array" ref="I42">IF(INDEX(申請表!$B$5:$Q$1048576,3+((ROW()-2)*6),7)=0,"",INDEX(申請表!$B$5:$Q$1048576,3+((ROW()-2)*6),7))</f>
        <v/>
      </c>
      <c r="J42" s="34" t="str" cm="1">
        <f t="array" ref="J42">IF(INDEX(申請表!$B$5:$Q$1048576,4+((ROW()-2)*6),6)=0,"",INDEX(申請表!$B$5:$Q$1048576,4+((ROW()-2)*6),6))</f>
        <v/>
      </c>
      <c r="K42" s="34" t="str" cm="1">
        <f t="array" ref="K42">IF(INDEX(申請表!$B$5:$Q$1048576,4+((ROW()-2)*6),7)=0,"",INDEX(申請表!$B$5:$Q$1048576,4+((ROW()-2)*6),7))</f>
        <v/>
      </c>
      <c r="L42" s="34" t="str" cm="1">
        <f t="array" ref="L42">IF(INDEX(申請表!$B$5:$Q$1048576,5+((ROW()-2)*6),6)=0,"",INDEX(申請表!$B$5:$Q$1048576,5+((ROW()-2)*6),6))</f>
        <v/>
      </c>
      <c r="M42" s="34" t="str" cm="1">
        <f t="array" ref="M42">IF(INDEX(申請表!$B$5:$Q$1048576,5+((ROW()-2)*6),7)=0,"",INDEX(申請表!$B$5:$Q$1048576,5+((ROW()-2)*6),7))</f>
        <v/>
      </c>
      <c r="N42" s="34" t="str" cm="1">
        <f t="array" ref="N42">IF(INDEX(申請表!$B$5:$Q$1048576,6+((ROW()-2)*6),6)=0,"",INDEX(申請表!$B$5:$Q$1048576,6+((ROW()-2)*6),6))</f>
        <v/>
      </c>
      <c r="O42" s="34" t="str" cm="1">
        <f t="array" ref="O42">IF(INDEX(申請表!$B$5:$Q$1048576,6+((ROW()-2)*6),7)=0,"",INDEX(申請表!$B$5:$Q$1048576,6+((ROW()-2)*6),7))</f>
        <v/>
      </c>
      <c r="P42" s="34" t="str" cm="1">
        <f t="array" ref="P42">IF(INDEX(申請表!$B$5:$Q$1048576,7+((ROW()-2)*6),6)=0,"",INDEX(申請表!$B$5:$Q$1048576,7+((ROW()-2)*6),6))</f>
        <v/>
      </c>
      <c r="Q42" s="34" t="str" cm="1">
        <f t="array" ref="Q42">IF(INDEX(申請表!$B$5:$Q$1048576,7+((ROW()-2)*6),7)=0,"",INDEX(申請表!$B$5:$Q$1048576,7+((ROW()-2)*6),7))</f>
        <v/>
      </c>
      <c r="R42" s="15" t="str" cm="1">
        <f t="array" ref="R42">IF(INDEX(申請表!$B$5:$Q$1048576,ROW()*6-10,COLUMN()-10)=0,"",INDEX(申請表!$B$5:$Q$1048576,ROW()*6-10,COLUMN()-10))</f>
        <v/>
      </c>
      <c r="S42" s="33" t="str" cm="1">
        <f t="array" ref="S42">IF(INDEX(申請表!$B$5:$Q$1048576,ROW()*6-10,COLUMN()-10)=0,"",INDEX(申請表!$B$5:$Q$1048576,ROW()*6-10,COLUMN()-10))</f>
        <v/>
      </c>
      <c r="T42" s="33" t="str" cm="1">
        <f t="array" ref="T42">IF(INDEX(申請表!$B$5:$Q$1048576,ROW()*6-10,COLUMN()-10)=0,"",INDEX(申請表!$B$5:$Q$1048576,ROW()*6-10,COLUMN()-10))</f>
        <v/>
      </c>
      <c r="U42" s="34" t="str" cm="1">
        <f t="array" ref="U42">IF(INDEX(申請表!$B$5:$Q$1048576,ROW()*6-10,COLUMN()-10)=0,"",INDEX(申請表!$B$5:$Q$1048576,ROW()*6-10,COLUMN()-10))</f>
        <v/>
      </c>
      <c r="V42" s="33" t="str" cm="1">
        <f t="array" ref="V42">IF(INDEX(申請表!$B$5:$Q$1048576,ROW()*6-10,COLUMN()-10)=0,"",INDEX(申請表!$B$5:$Q$1048576,ROW()*6-10,COLUMN()-10))</f>
        <v/>
      </c>
      <c r="W42" s="34" t="str" cm="1">
        <f t="array" ref="W42">INDEX(申請表!$B$5:$Q$1048576,ROW()*6-10,COLUMN()-10)</f>
        <v/>
      </c>
      <c r="X42" s="33" t="str" cm="1">
        <f t="array" ref="X42">IF(INDEX(申請表!$B$5:$Q$1048576,ROW()*6-10,COLUMN()-10)=0,"",INDEX(申請表!$B$5:$Q$1048576,ROW()*6-10,COLUMN()-10))</f>
        <v/>
      </c>
      <c r="Y42" s="33" t="str" cm="1">
        <f t="array" ref="Y42">INDEX(申請表!$B$5:$Q$1048576,ROW()*6-10,COLUMN()-10)</f>
        <v/>
      </c>
      <c r="Z42" s="34" t="str" cm="1">
        <f t="array" ref="Z42">IF(INDEX(申請表!$B$5:$Q$1048576,ROW()*6-10,COLUMN()-10)=0,"",INDEX(申請表!$B$5:$Q$1048576,ROW()*6-10,COLUMN()-10))</f>
        <v/>
      </c>
    </row>
    <row r="43" spans="1:26" x14ac:dyDescent="0.3">
      <c r="A43" s="33" t="str" cm="1">
        <f t="array" ref="A43">INDEX(申請表!$B$5:$Q$1048576,ROW()*6-10,COLUMN())</f>
        <v/>
      </c>
      <c r="B43" s="34" t="str" cm="1">
        <f t="array" ref="B43">IF(INDEX(申請表!$B$5:$Q$1048576,ROW()*6-10,COLUMN())=0,"",INDEX(申請表!$B$5:$Q$1048576,ROW()*6-10,COLUMN()))</f>
        <v/>
      </c>
      <c r="C43" s="33" t="str" cm="1">
        <f t="array" ref="C43">IF(INDEX(申請表!$B$5:$Q$1048576,ROW()*6-10,COLUMN())=0,"",INDEX(申請表!$B$5:$Q$1048576,ROW()*6-10,COLUMN()))</f>
        <v/>
      </c>
      <c r="D43" s="34" t="str" cm="1">
        <f t="array" ref="D43">IF(INDEX(申請表!$B$5:$Q$1048576,ROW()*6-10,COLUMN())=0,"",INDEX(申請表!$B$5:$Q$1048576,ROW()*6-10,COLUMN()))</f>
        <v/>
      </c>
      <c r="E43" s="34" t="str" cm="1">
        <f t="array" ref="E43">INDEX(申請表!$B$5:$Q$1048576,2+((ROW()-2)*6),5)</f>
        <v xml:space="preserve"> </v>
      </c>
      <c r="F43" s="34" t="str" cm="1">
        <f t="array" ref="F43">IF(INDEX(申請表!$B$5:$Q$1048576,2+((ROW()-2)*6),6)=0,"",INDEX(申請表!$B$5:$Q$1048576,2+((ROW()-2)*6),6))</f>
        <v/>
      </c>
      <c r="G43" s="34" t="str" cm="1">
        <f t="array" ref="G43">IF(INDEX(申請表!$B$5:$Q$1048576,2+((ROW()-2)*6),7)=0,"",INDEX(申請表!$B$5:$Q$1048576,2+((ROW()-2)*6),7))</f>
        <v/>
      </c>
      <c r="H43" s="34" t="str" cm="1">
        <f t="array" ref="H43">IF(INDEX(申請表!$B$5:$Q$1048576,3+((ROW()-2)*6),6)=0,"",INDEX(申請表!$B$5:$Q$1048576,3+((ROW()-2)*6),6))</f>
        <v/>
      </c>
      <c r="I43" s="34" t="str" cm="1">
        <f t="array" ref="I43">IF(INDEX(申請表!$B$5:$Q$1048576,3+((ROW()-2)*6),7)=0,"",INDEX(申請表!$B$5:$Q$1048576,3+((ROW()-2)*6),7))</f>
        <v/>
      </c>
      <c r="J43" s="34" t="str" cm="1">
        <f t="array" ref="J43">IF(INDEX(申請表!$B$5:$Q$1048576,4+((ROW()-2)*6),6)=0,"",INDEX(申請表!$B$5:$Q$1048576,4+((ROW()-2)*6),6))</f>
        <v/>
      </c>
      <c r="K43" s="34" t="str" cm="1">
        <f t="array" ref="K43">IF(INDEX(申請表!$B$5:$Q$1048576,4+((ROW()-2)*6),7)=0,"",INDEX(申請表!$B$5:$Q$1048576,4+((ROW()-2)*6),7))</f>
        <v/>
      </c>
      <c r="L43" s="34" t="str" cm="1">
        <f t="array" ref="L43">IF(INDEX(申請表!$B$5:$Q$1048576,5+((ROW()-2)*6),6)=0,"",INDEX(申請表!$B$5:$Q$1048576,5+((ROW()-2)*6),6))</f>
        <v/>
      </c>
      <c r="M43" s="34" t="str" cm="1">
        <f t="array" ref="M43">IF(INDEX(申請表!$B$5:$Q$1048576,5+((ROW()-2)*6),7)=0,"",INDEX(申請表!$B$5:$Q$1048576,5+((ROW()-2)*6),7))</f>
        <v/>
      </c>
      <c r="N43" s="34" t="str" cm="1">
        <f t="array" ref="N43">IF(INDEX(申請表!$B$5:$Q$1048576,6+((ROW()-2)*6),6)=0,"",INDEX(申請表!$B$5:$Q$1048576,6+((ROW()-2)*6),6))</f>
        <v/>
      </c>
      <c r="O43" s="34" t="str" cm="1">
        <f t="array" ref="O43">IF(INDEX(申請表!$B$5:$Q$1048576,6+((ROW()-2)*6),7)=0,"",INDEX(申請表!$B$5:$Q$1048576,6+((ROW()-2)*6),7))</f>
        <v/>
      </c>
      <c r="P43" s="34" t="str" cm="1">
        <f t="array" ref="P43">IF(INDEX(申請表!$B$5:$Q$1048576,7+((ROW()-2)*6),6)=0,"",INDEX(申請表!$B$5:$Q$1048576,7+((ROW()-2)*6),6))</f>
        <v/>
      </c>
      <c r="Q43" s="34" t="str" cm="1">
        <f t="array" ref="Q43">IF(INDEX(申請表!$B$5:$Q$1048576,7+((ROW()-2)*6),7)=0,"",INDEX(申請表!$B$5:$Q$1048576,7+((ROW()-2)*6),7))</f>
        <v/>
      </c>
      <c r="R43" s="15" t="str" cm="1">
        <f t="array" ref="R43">IF(INDEX(申請表!$B$5:$Q$1048576,ROW()*6-10,COLUMN()-10)=0,"",INDEX(申請表!$B$5:$Q$1048576,ROW()*6-10,COLUMN()-10))</f>
        <v/>
      </c>
      <c r="S43" s="33" t="str" cm="1">
        <f t="array" ref="S43">IF(INDEX(申請表!$B$5:$Q$1048576,ROW()*6-10,COLUMN()-10)=0,"",INDEX(申請表!$B$5:$Q$1048576,ROW()*6-10,COLUMN()-10))</f>
        <v/>
      </c>
      <c r="T43" s="33" t="str" cm="1">
        <f t="array" ref="T43">IF(INDEX(申請表!$B$5:$Q$1048576,ROW()*6-10,COLUMN()-10)=0,"",INDEX(申請表!$B$5:$Q$1048576,ROW()*6-10,COLUMN()-10))</f>
        <v/>
      </c>
      <c r="U43" s="34" t="str" cm="1">
        <f t="array" ref="U43">IF(INDEX(申請表!$B$5:$Q$1048576,ROW()*6-10,COLUMN()-10)=0,"",INDEX(申請表!$B$5:$Q$1048576,ROW()*6-10,COLUMN()-10))</f>
        <v/>
      </c>
      <c r="V43" s="33" t="str" cm="1">
        <f t="array" ref="V43">IF(INDEX(申請表!$B$5:$Q$1048576,ROW()*6-10,COLUMN()-10)=0,"",INDEX(申請表!$B$5:$Q$1048576,ROW()*6-10,COLUMN()-10))</f>
        <v/>
      </c>
      <c r="W43" s="34" t="str" cm="1">
        <f t="array" ref="W43">INDEX(申請表!$B$5:$Q$1048576,ROW()*6-10,COLUMN()-10)</f>
        <v/>
      </c>
      <c r="X43" s="33" t="str" cm="1">
        <f t="array" ref="X43">IF(INDEX(申請表!$B$5:$Q$1048576,ROW()*6-10,COLUMN()-10)=0,"",INDEX(申請表!$B$5:$Q$1048576,ROW()*6-10,COLUMN()-10))</f>
        <v/>
      </c>
      <c r="Y43" s="33" t="str" cm="1">
        <f t="array" ref="Y43">INDEX(申請表!$B$5:$Q$1048576,ROW()*6-10,COLUMN()-10)</f>
        <v/>
      </c>
      <c r="Z43" s="34" t="str" cm="1">
        <f t="array" ref="Z43">IF(INDEX(申請表!$B$5:$Q$1048576,ROW()*6-10,COLUMN()-10)=0,"",INDEX(申請表!$B$5:$Q$1048576,ROW()*6-10,COLUMN()-10))</f>
        <v/>
      </c>
    </row>
    <row r="44" spans="1:26" x14ac:dyDescent="0.3">
      <c r="A44" s="33" t="str" cm="1">
        <f t="array" ref="A44">INDEX(申請表!$B$5:$Q$1048576,ROW()*6-10,COLUMN())</f>
        <v/>
      </c>
      <c r="B44" s="34" t="str" cm="1">
        <f t="array" ref="B44">IF(INDEX(申請表!$B$5:$Q$1048576,ROW()*6-10,COLUMN())=0,"",INDEX(申請表!$B$5:$Q$1048576,ROW()*6-10,COLUMN()))</f>
        <v/>
      </c>
      <c r="C44" s="33" t="str" cm="1">
        <f t="array" ref="C44">IF(INDEX(申請表!$B$5:$Q$1048576,ROW()*6-10,COLUMN())=0,"",INDEX(申請表!$B$5:$Q$1048576,ROW()*6-10,COLUMN()))</f>
        <v/>
      </c>
      <c r="D44" s="34" t="str" cm="1">
        <f t="array" ref="D44">IF(INDEX(申請表!$B$5:$Q$1048576,ROW()*6-10,COLUMN())=0,"",INDEX(申請表!$B$5:$Q$1048576,ROW()*6-10,COLUMN()))</f>
        <v/>
      </c>
      <c r="E44" s="34" t="str" cm="1">
        <f t="array" ref="E44">INDEX(申請表!$B$5:$Q$1048576,2+((ROW()-2)*6),5)</f>
        <v xml:space="preserve"> </v>
      </c>
      <c r="F44" s="34" t="str" cm="1">
        <f t="array" ref="F44">IF(INDEX(申請表!$B$5:$Q$1048576,2+((ROW()-2)*6),6)=0,"",INDEX(申請表!$B$5:$Q$1048576,2+((ROW()-2)*6),6))</f>
        <v/>
      </c>
      <c r="G44" s="34" t="str" cm="1">
        <f t="array" ref="G44">IF(INDEX(申請表!$B$5:$Q$1048576,2+((ROW()-2)*6),7)=0,"",INDEX(申請表!$B$5:$Q$1048576,2+((ROW()-2)*6),7))</f>
        <v/>
      </c>
      <c r="H44" s="34" t="str" cm="1">
        <f t="array" ref="H44">IF(INDEX(申請表!$B$5:$Q$1048576,3+((ROW()-2)*6),6)=0,"",INDEX(申請表!$B$5:$Q$1048576,3+((ROW()-2)*6),6))</f>
        <v/>
      </c>
      <c r="I44" s="34" t="str" cm="1">
        <f t="array" ref="I44">IF(INDEX(申請表!$B$5:$Q$1048576,3+((ROW()-2)*6),7)=0,"",INDEX(申請表!$B$5:$Q$1048576,3+((ROW()-2)*6),7))</f>
        <v/>
      </c>
      <c r="J44" s="34" t="str" cm="1">
        <f t="array" ref="J44">IF(INDEX(申請表!$B$5:$Q$1048576,4+((ROW()-2)*6),6)=0,"",INDEX(申請表!$B$5:$Q$1048576,4+((ROW()-2)*6),6))</f>
        <v/>
      </c>
      <c r="K44" s="34" t="str" cm="1">
        <f t="array" ref="K44">IF(INDEX(申請表!$B$5:$Q$1048576,4+((ROW()-2)*6),7)=0,"",INDEX(申請表!$B$5:$Q$1048576,4+((ROW()-2)*6),7))</f>
        <v/>
      </c>
      <c r="L44" s="34" t="str" cm="1">
        <f t="array" ref="L44">IF(INDEX(申請表!$B$5:$Q$1048576,5+((ROW()-2)*6),6)=0,"",INDEX(申請表!$B$5:$Q$1048576,5+((ROW()-2)*6),6))</f>
        <v/>
      </c>
      <c r="M44" s="34" t="str" cm="1">
        <f t="array" ref="M44">IF(INDEX(申請表!$B$5:$Q$1048576,5+((ROW()-2)*6),7)=0,"",INDEX(申請表!$B$5:$Q$1048576,5+((ROW()-2)*6),7))</f>
        <v/>
      </c>
      <c r="N44" s="34" t="str" cm="1">
        <f t="array" ref="N44">IF(INDEX(申請表!$B$5:$Q$1048576,6+((ROW()-2)*6),6)=0,"",INDEX(申請表!$B$5:$Q$1048576,6+((ROW()-2)*6),6))</f>
        <v/>
      </c>
      <c r="O44" s="34" t="str" cm="1">
        <f t="array" ref="O44">IF(INDEX(申請表!$B$5:$Q$1048576,6+((ROW()-2)*6),7)=0,"",INDEX(申請表!$B$5:$Q$1048576,6+((ROW()-2)*6),7))</f>
        <v/>
      </c>
      <c r="P44" s="34" t="str" cm="1">
        <f t="array" ref="P44">IF(INDEX(申請表!$B$5:$Q$1048576,7+((ROW()-2)*6),6)=0,"",INDEX(申請表!$B$5:$Q$1048576,7+((ROW()-2)*6),6))</f>
        <v/>
      </c>
      <c r="Q44" s="34" t="str" cm="1">
        <f t="array" ref="Q44">IF(INDEX(申請表!$B$5:$Q$1048576,7+((ROW()-2)*6),7)=0,"",INDEX(申請表!$B$5:$Q$1048576,7+((ROW()-2)*6),7))</f>
        <v/>
      </c>
      <c r="R44" s="15" t="str" cm="1">
        <f t="array" ref="R44">IF(INDEX(申請表!$B$5:$Q$1048576,ROW()*6-10,COLUMN()-10)=0,"",INDEX(申請表!$B$5:$Q$1048576,ROW()*6-10,COLUMN()-10))</f>
        <v/>
      </c>
      <c r="S44" s="33" t="str" cm="1">
        <f t="array" ref="S44">IF(INDEX(申請表!$B$5:$Q$1048576,ROW()*6-10,COLUMN()-10)=0,"",INDEX(申請表!$B$5:$Q$1048576,ROW()*6-10,COLUMN()-10))</f>
        <v/>
      </c>
      <c r="T44" s="33" t="str" cm="1">
        <f t="array" ref="T44">IF(INDEX(申請表!$B$5:$Q$1048576,ROW()*6-10,COLUMN()-10)=0,"",INDEX(申請表!$B$5:$Q$1048576,ROW()*6-10,COLUMN()-10))</f>
        <v/>
      </c>
      <c r="U44" s="34" t="str" cm="1">
        <f t="array" ref="U44">IF(INDEX(申請表!$B$5:$Q$1048576,ROW()*6-10,COLUMN()-10)=0,"",INDEX(申請表!$B$5:$Q$1048576,ROW()*6-10,COLUMN()-10))</f>
        <v/>
      </c>
      <c r="V44" s="33" t="str" cm="1">
        <f t="array" ref="V44">IF(INDEX(申請表!$B$5:$Q$1048576,ROW()*6-10,COLUMN()-10)=0,"",INDEX(申請表!$B$5:$Q$1048576,ROW()*6-10,COLUMN()-10))</f>
        <v/>
      </c>
      <c r="W44" s="34" t="str" cm="1">
        <f t="array" ref="W44">INDEX(申請表!$B$5:$Q$1048576,ROW()*6-10,COLUMN()-10)</f>
        <v/>
      </c>
      <c r="X44" s="33" t="str" cm="1">
        <f t="array" ref="X44">IF(INDEX(申請表!$B$5:$Q$1048576,ROW()*6-10,COLUMN()-10)=0,"",INDEX(申請表!$B$5:$Q$1048576,ROW()*6-10,COLUMN()-10))</f>
        <v/>
      </c>
      <c r="Y44" s="33" t="str" cm="1">
        <f t="array" ref="Y44">INDEX(申請表!$B$5:$Q$1048576,ROW()*6-10,COLUMN()-10)</f>
        <v/>
      </c>
      <c r="Z44" s="34" t="str" cm="1">
        <f t="array" ref="Z44">IF(INDEX(申請表!$B$5:$Q$1048576,ROW()*6-10,COLUMN()-10)=0,"",INDEX(申請表!$B$5:$Q$1048576,ROW()*6-10,COLUMN()-10))</f>
        <v/>
      </c>
    </row>
    <row r="45" spans="1:26" x14ac:dyDescent="0.3">
      <c r="A45" s="33" t="str" cm="1">
        <f t="array" ref="A45">INDEX(申請表!$B$5:$Q$1048576,ROW()*6-10,COLUMN())</f>
        <v/>
      </c>
      <c r="B45" s="34" t="str" cm="1">
        <f t="array" ref="B45">IF(INDEX(申請表!$B$5:$Q$1048576,ROW()*6-10,COLUMN())=0,"",INDEX(申請表!$B$5:$Q$1048576,ROW()*6-10,COLUMN()))</f>
        <v/>
      </c>
      <c r="C45" s="33" t="str" cm="1">
        <f t="array" ref="C45">IF(INDEX(申請表!$B$5:$Q$1048576,ROW()*6-10,COLUMN())=0,"",INDEX(申請表!$B$5:$Q$1048576,ROW()*6-10,COLUMN()))</f>
        <v/>
      </c>
      <c r="D45" s="34" t="str" cm="1">
        <f t="array" ref="D45">IF(INDEX(申請表!$B$5:$Q$1048576,ROW()*6-10,COLUMN())=0,"",INDEX(申請表!$B$5:$Q$1048576,ROW()*6-10,COLUMN()))</f>
        <v/>
      </c>
      <c r="E45" s="34" t="str" cm="1">
        <f t="array" ref="E45">INDEX(申請表!$B$5:$Q$1048576,2+((ROW()-2)*6),5)</f>
        <v xml:space="preserve"> </v>
      </c>
      <c r="F45" s="34" t="str" cm="1">
        <f t="array" ref="F45">IF(INDEX(申請表!$B$5:$Q$1048576,2+((ROW()-2)*6),6)=0,"",INDEX(申請表!$B$5:$Q$1048576,2+((ROW()-2)*6),6))</f>
        <v/>
      </c>
      <c r="G45" s="34" t="str" cm="1">
        <f t="array" ref="G45">IF(INDEX(申請表!$B$5:$Q$1048576,2+((ROW()-2)*6),7)=0,"",INDEX(申請表!$B$5:$Q$1048576,2+((ROW()-2)*6),7))</f>
        <v/>
      </c>
      <c r="H45" s="34" t="str" cm="1">
        <f t="array" ref="H45">IF(INDEX(申請表!$B$5:$Q$1048576,3+((ROW()-2)*6),6)=0,"",INDEX(申請表!$B$5:$Q$1048576,3+((ROW()-2)*6),6))</f>
        <v/>
      </c>
      <c r="I45" s="34" t="str" cm="1">
        <f t="array" ref="I45">IF(INDEX(申請表!$B$5:$Q$1048576,3+((ROW()-2)*6),7)=0,"",INDEX(申請表!$B$5:$Q$1048576,3+((ROW()-2)*6),7))</f>
        <v/>
      </c>
      <c r="J45" s="34" t="str" cm="1">
        <f t="array" ref="J45">IF(INDEX(申請表!$B$5:$Q$1048576,4+((ROW()-2)*6),6)=0,"",INDEX(申請表!$B$5:$Q$1048576,4+((ROW()-2)*6),6))</f>
        <v/>
      </c>
      <c r="K45" s="34" t="str" cm="1">
        <f t="array" ref="K45">IF(INDEX(申請表!$B$5:$Q$1048576,4+((ROW()-2)*6),7)=0,"",INDEX(申請表!$B$5:$Q$1048576,4+((ROW()-2)*6),7))</f>
        <v/>
      </c>
      <c r="L45" s="34" t="str" cm="1">
        <f t="array" ref="L45">IF(INDEX(申請表!$B$5:$Q$1048576,5+((ROW()-2)*6),6)=0,"",INDEX(申請表!$B$5:$Q$1048576,5+((ROW()-2)*6),6))</f>
        <v/>
      </c>
      <c r="M45" s="34" t="str" cm="1">
        <f t="array" ref="M45">IF(INDEX(申請表!$B$5:$Q$1048576,5+((ROW()-2)*6),7)=0,"",INDEX(申請表!$B$5:$Q$1048576,5+((ROW()-2)*6),7))</f>
        <v/>
      </c>
      <c r="N45" s="34" t="str" cm="1">
        <f t="array" ref="N45">IF(INDEX(申請表!$B$5:$Q$1048576,6+((ROW()-2)*6),6)=0,"",INDEX(申請表!$B$5:$Q$1048576,6+((ROW()-2)*6),6))</f>
        <v/>
      </c>
      <c r="O45" s="34" t="str" cm="1">
        <f t="array" ref="O45">IF(INDEX(申請表!$B$5:$Q$1048576,6+((ROW()-2)*6),7)=0,"",INDEX(申請表!$B$5:$Q$1048576,6+((ROW()-2)*6),7))</f>
        <v/>
      </c>
      <c r="P45" s="34" t="str" cm="1">
        <f t="array" ref="P45">IF(INDEX(申請表!$B$5:$Q$1048576,7+((ROW()-2)*6),6)=0,"",INDEX(申請表!$B$5:$Q$1048576,7+((ROW()-2)*6),6))</f>
        <v/>
      </c>
      <c r="Q45" s="34" t="str" cm="1">
        <f t="array" ref="Q45">IF(INDEX(申請表!$B$5:$Q$1048576,7+((ROW()-2)*6),7)=0,"",INDEX(申請表!$B$5:$Q$1048576,7+((ROW()-2)*6),7))</f>
        <v/>
      </c>
      <c r="R45" s="15" t="str" cm="1">
        <f t="array" ref="R45">IF(INDEX(申請表!$B$5:$Q$1048576,ROW()*6-10,COLUMN()-10)=0,"",INDEX(申請表!$B$5:$Q$1048576,ROW()*6-10,COLUMN()-10))</f>
        <v/>
      </c>
      <c r="S45" s="33" t="str" cm="1">
        <f t="array" ref="S45">IF(INDEX(申請表!$B$5:$Q$1048576,ROW()*6-10,COLUMN()-10)=0,"",INDEX(申請表!$B$5:$Q$1048576,ROW()*6-10,COLUMN()-10))</f>
        <v/>
      </c>
      <c r="T45" s="33" t="str" cm="1">
        <f t="array" ref="T45">IF(INDEX(申請表!$B$5:$Q$1048576,ROW()*6-10,COLUMN()-10)=0,"",INDEX(申請表!$B$5:$Q$1048576,ROW()*6-10,COLUMN()-10))</f>
        <v/>
      </c>
      <c r="U45" s="34" t="str" cm="1">
        <f t="array" ref="U45">IF(INDEX(申請表!$B$5:$Q$1048576,ROW()*6-10,COLUMN()-10)=0,"",INDEX(申請表!$B$5:$Q$1048576,ROW()*6-10,COLUMN()-10))</f>
        <v/>
      </c>
      <c r="V45" s="33" t="str" cm="1">
        <f t="array" ref="V45">IF(INDEX(申請表!$B$5:$Q$1048576,ROW()*6-10,COLUMN()-10)=0,"",INDEX(申請表!$B$5:$Q$1048576,ROW()*6-10,COLUMN()-10))</f>
        <v/>
      </c>
      <c r="W45" s="34" t="str" cm="1">
        <f t="array" ref="W45">INDEX(申請表!$B$5:$Q$1048576,ROW()*6-10,COLUMN()-10)</f>
        <v/>
      </c>
      <c r="X45" s="33" t="str" cm="1">
        <f t="array" ref="X45">IF(INDEX(申請表!$B$5:$Q$1048576,ROW()*6-10,COLUMN()-10)=0,"",INDEX(申請表!$B$5:$Q$1048576,ROW()*6-10,COLUMN()-10))</f>
        <v/>
      </c>
      <c r="Y45" s="33" t="str" cm="1">
        <f t="array" ref="Y45">INDEX(申請表!$B$5:$Q$1048576,ROW()*6-10,COLUMN()-10)</f>
        <v/>
      </c>
      <c r="Z45" s="34" t="str" cm="1">
        <f t="array" ref="Z45">IF(INDEX(申請表!$B$5:$Q$1048576,ROW()*6-10,COLUMN()-10)=0,"",INDEX(申請表!$B$5:$Q$1048576,ROW()*6-10,COLUMN()-10))</f>
        <v/>
      </c>
    </row>
    <row r="46" spans="1:26" x14ac:dyDescent="0.3">
      <c r="A46" s="33" t="str" cm="1">
        <f t="array" ref="A46">INDEX(申請表!$B$5:$Q$1048576,ROW()*6-10,COLUMN())</f>
        <v/>
      </c>
      <c r="B46" s="34" t="str" cm="1">
        <f t="array" ref="B46">IF(INDEX(申請表!$B$5:$Q$1048576,ROW()*6-10,COLUMN())=0,"",INDEX(申請表!$B$5:$Q$1048576,ROW()*6-10,COLUMN()))</f>
        <v/>
      </c>
      <c r="C46" s="33" t="str" cm="1">
        <f t="array" ref="C46">IF(INDEX(申請表!$B$5:$Q$1048576,ROW()*6-10,COLUMN())=0,"",INDEX(申請表!$B$5:$Q$1048576,ROW()*6-10,COLUMN()))</f>
        <v/>
      </c>
      <c r="D46" s="34" t="str" cm="1">
        <f t="array" ref="D46">IF(INDEX(申請表!$B$5:$Q$1048576,ROW()*6-10,COLUMN())=0,"",INDEX(申請表!$B$5:$Q$1048576,ROW()*6-10,COLUMN()))</f>
        <v/>
      </c>
      <c r="E46" s="34" t="str" cm="1">
        <f t="array" ref="E46">INDEX(申請表!$B$5:$Q$1048576,2+((ROW()-2)*6),5)</f>
        <v xml:space="preserve"> </v>
      </c>
      <c r="F46" s="34" t="str" cm="1">
        <f t="array" ref="F46">IF(INDEX(申請表!$B$5:$Q$1048576,2+((ROW()-2)*6),6)=0,"",INDEX(申請表!$B$5:$Q$1048576,2+((ROW()-2)*6),6))</f>
        <v/>
      </c>
      <c r="G46" s="34" t="str" cm="1">
        <f t="array" ref="G46">IF(INDEX(申請表!$B$5:$Q$1048576,2+((ROW()-2)*6),7)=0,"",INDEX(申請表!$B$5:$Q$1048576,2+((ROW()-2)*6),7))</f>
        <v/>
      </c>
      <c r="H46" s="34" t="str" cm="1">
        <f t="array" ref="H46">IF(INDEX(申請表!$B$5:$Q$1048576,3+((ROW()-2)*6),6)=0,"",INDEX(申請表!$B$5:$Q$1048576,3+((ROW()-2)*6),6))</f>
        <v/>
      </c>
      <c r="I46" s="34" t="str" cm="1">
        <f t="array" ref="I46">IF(INDEX(申請表!$B$5:$Q$1048576,3+((ROW()-2)*6),7)=0,"",INDEX(申請表!$B$5:$Q$1048576,3+((ROW()-2)*6),7))</f>
        <v/>
      </c>
      <c r="J46" s="34" t="str" cm="1">
        <f t="array" ref="J46">IF(INDEX(申請表!$B$5:$Q$1048576,4+((ROW()-2)*6),6)=0,"",INDEX(申請表!$B$5:$Q$1048576,4+((ROW()-2)*6),6))</f>
        <v/>
      </c>
      <c r="K46" s="34" t="str" cm="1">
        <f t="array" ref="K46">IF(INDEX(申請表!$B$5:$Q$1048576,4+((ROW()-2)*6),7)=0,"",INDEX(申請表!$B$5:$Q$1048576,4+((ROW()-2)*6),7))</f>
        <v/>
      </c>
      <c r="L46" s="34" t="str" cm="1">
        <f t="array" ref="L46">IF(INDEX(申請表!$B$5:$Q$1048576,5+((ROW()-2)*6),6)=0,"",INDEX(申請表!$B$5:$Q$1048576,5+((ROW()-2)*6),6))</f>
        <v/>
      </c>
      <c r="M46" s="34" t="str" cm="1">
        <f t="array" ref="M46">IF(INDEX(申請表!$B$5:$Q$1048576,5+((ROW()-2)*6),7)=0,"",INDEX(申請表!$B$5:$Q$1048576,5+((ROW()-2)*6),7))</f>
        <v/>
      </c>
      <c r="N46" s="34" t="str" cm="1">
        <f t="array" ref="N46">IF(INDEX(申請表!$B$5:$Q$1048576,6+((ROW()-2)*6),6)=0,"",INDEX(申請表!$B$5:$Q$1048576,6+((ROW()-2)*6),6))</f>
        <v/>
      </c>
      <c r="O46" s="34" t="str" cm="1">
        <f t="array" ref="O46">IF(INDEX(申請表!$B$5:$Q$1048576,6+((ROW()-2)*6),7)=0,"",INDEX(申請表!$B$5:$Q$1048576,6+((ROW()-2)*6),7))</f>
        <v/>
      </c>
      <c r="P46" s="34" t="str" cm="1">
        <f t="array" ref="P46">IF(INDEX(申請表!$B$5:$Q$1048576,7+((ROW()-2)*6),6)=0,"",INDEX(申請表!$B$5:$Q$1048576,7+((ROW()-2)*6),6))</f>
        <v/>
      </c>
      <c r="Q46" s="34" t="str" cm="1">
        <f t="array" ref="Q46">IF(INDEX(申請表!$B$5:$Q$1048576,7+((ROW()-2)*6),7)=0,"",INDEX(申請表!$B$5:$Q$1048576,7+((ROW()-2)*6),7))</f>
        <v/>
      </c>
      <c r="R46" s="15" t="str" cm="1">
        <f t="array" ref="R46">IF(INDEX(申請表!$B$5:$Q$1048576,ROW()*6-10,COLUMN()-10)=0,"",INDEX(申請表!$B$5:$Q$1048576,ROW()*6-10,COLUMN()-10))</f>
        <v/>
      </c>
      <c r="S46" s="33" t="str" cm="1">
        <f t="array" ref="S46">IF(INDEX(申請表!$B$5:$Q$1048576,ROW()*6-10,COLUMN()-10)=0,"",INDEX(申請表!$B$5:$Q$1048576,ROW()*6-10,COLUMN()-10))</f>
        <v/>
      </c>
      <c r="T46" s="33" t="str" cm="1">
        <f t="array" ref="T46">IF(INDEX(申請表!$B$5:$Q$1048576,ROW()*6-10,COLUMN()-10)=0,"",INDEX(申請表!$B$5:$Q$1048576,ROW()*6-10,COLUMN()-10))</f>
        <v/>
      </c>
      <c r="U46" s="34" t="str" cm="1">
        <f t="array" ref="U46">IF(INDEX(申請表!$B$5:$Q$1048576,ROW()*6-10,COLUMN()-10)=0,"",INDEX(申請表!$B$5:$Q$1048576,ROW()*6-10,COLUMN()-10))</f>
        <v/>
      </c>
      <c r="V46" s="33" t="str" cm="1">
        <f t="array" ref="V46">IF(INDEX(申請表!$B$5:$Q$1048576,ROW()*6-10,COLUMN()-10)=0,"",INDEX(申請表!$B$5:$Q$1048576,ROW()*6-10,COLUMN()-10))</f>
        <v/>
      </c>
      <c r="W46" s="34" t="str" cm="1">
        <f t="array" ref="W46">INDEX(申請表!$B$5:$Q$1048576,ROW()*6-10,COLUMN()-10)</f>
        <v/>
      </c>
      <c r="X46" s="33" t="str" cm="1">
        <f t="array" ref="X46">IF(INDEX(申請表!$B$5:$Q$1048576,ROW()*6-10,COLUMN()-10)=0,"",INDEX(申請表!$B$5:$Q$1048576,ROW()*6-10,COLUMN()-10))</f>
        <v/>
      </c>
      <c r="Y46" s="33" t="str" cm="1">
        <f t="array" ref="Y46">INDEX(申請表!$B$5:$Q$1048576,ROW()*6-10,COLUMN()-10)</f>
        <v/>
      </c>
      <c r="Z46" s="34" t="str" cm="1">
        <f t="array" ref="Z46">IF(INDEX(申請表!$B$5:$Q$1048576,ROW()*6-10,COLUMN()-10)=0,"",INDEX(申請表!$B$5:$Q$1048576,ROW()*6-10,COLUMN()-10))</f>
        <v/>
      </c>
    </row>
    <row r="47" spans="1:26" x14ac:dyDescent="0.3">
      <c r="A47" s="33" t="str" cm="1">
        <f t="array" ref="A47">INDEX(申請表!$B$5:$Q$1048576,ROW()*6-10,COLUMN())</f>
        <v/>
      </c>
      <c r="B47" s="34" t="str" cm="1">
        <f t="array" ref="B47">IF(INDEX(申請表!$B$5:$Q$1048576,ROW()*6-10,COLUMN())=0,"",INDEX(申請表!$B$5:$Q$1048576,ROW()*6-10,COLUMN()))</f>
        <v/>
      </c>
      <c r="C47" s="33" t="str" cm="1">
        <f t="array" ref="C47">IF(INDEX(申請表!$B$5:$Q$1048576,ROW()*6-10,COLUMN())=0,"",INDEX(申請表!$B$5:$Q$1048576,ROW()*6-10,COLUMN()))</f>
        <v/>
      </c>
      <c r="D47" s="34" t="str" cm="1">
        <f t="array" ref="D47">IF(INDEX(申請表!$B$5:$Q$1048576,ROW()*6-10,COLUMN())=0,"",INDEX(申請表!$B$5:$Q$1048576,ROW()*6-10,COLUMN()))</f>
        <v/>
      </c>
      <c r="E47" s="34" t="str" cm="1">
        <f t="array" ref="E47">INDEX(申請表!$B$5:$Q$1048576,2+((ROW()-2)*6),5)</f>
        <v xml:space="preserve"> </v>
      </c>
      <c r="F47" s="34" t="str" cm="1">
        <f t="array" ref="F47">IF(INDEX(申請表!$B$5:$Q$1048576,2+((ROW()-2)*6),6)=0,"",INDEX(申請表!$B$5:$Q$1048576,2+((ROW()-2)*6),6))</f>
        <v/>
      </c>
      <c r="G47" s="34" t="str" cm="1">
        <f t="array" ref="G47">IF(INDEX(申請表!$B$5:$Q$1048576,2+((ROW()-2)*6),7)=0,"",INDEX(申請表!$B$5:$Q$1048576,2+((ROW()-2)*6),7))</f>
        <v/>
      </c>
      <c r="H47" s="34" t="str" cm="1">
        <f t="array" ref="H47">IF(INDEX(申請表!$B$5:$Q$1048576,3+((ROW()-2)*6),6)=0,"",INDEX(申請表!$B$5:$Q$1048576,3+((ROW()-2)*6),6))</f>
        <v/>
      </c>
      <c r="I47" s="34" t="str" cm="1">
        <f t="array" ref="I47">IF(INDEX(申請表!$B$5:$Q$1048576,3+((ROW()-2)*6),7)=0,"",INDEX(申請表!$B$5:$Q$1048576,3+((ROW()-2)*6),7))</f>
        <v/>
      </c>
      <c r="J47" s="34" t="str" cm="1">
        <f t="array" ref="J47">IF(INDEX(申請表!$B$5:$Q$1048576,4+((ROW()-2)*6),6)=0,"",INDEX(申請表!$B$5:$Q$1048576,4+((ROW()-2)*6),6))</f>
        <v/>
      </c>
      <c r="K47" s="34" t="str" cm="1">
        <f t="array" ref="K47">IF(INDEX(申請表!$B$5:$Q$1048576,4+((ROW()-2)*6),7)=0,"",INDEX(申請表!$B$5:$Q$1048576,4+((ROW()-2)*6),7))</f>
        <v/>
      </c>
      <c r="L47" s="34" t="str" cm="1">
        <f t="array" ref="L47">IF(INDEX(申請表!$B$5:$Q$1048576,5+((ROW()-2)*6),6)=0,"",INDEX(申請表!$B$5:$Q$1048576,5+((ROW()-2)*6),6))</f>
        <v/>
      </c>
      <c r="M47" s="34" t="str" cm="1">
        <f t="array" ref="M47">IF(INDEX(申請表!$B$5:$Q$1048576,5+((ROW()-2)*6),7)=0,"",INDEX(申請表!$B$5:$Q$1048576,5+((ROW()-2)*6),7))</f>
        <v/>
      </c>
      <c r="N47" s="34" t="str" cm="1">
        <f t="array" ref="N47">IF(INDEX(申請表!$B$5:$Q$1048576,6+((ROW()-2)*6),6)=0,"",INDEX(申請表!$B$5:$Q$1048576,6+((ROW()-2)*6),6))</f>
        <v/>
      </c>
      <c r="O47" s="34" t="str" cm="1">
        <f t="array" ref="O47">IF(INDEX(申請表!$B$5:$Q$1048576,6+((ROW()-2)*6),7)=0,"",INDEX(申請表!$B$5:$Q$1048576,6+((ROW()-2)*6),7))</f>
        <v/>
      </c>
      <c r="P47" s="34" t="str" cm="1">
        <f t="array" ref="P47">IF(INDEX(申請表!$B$5:$Q$1048576,7+((ROW()-2)*6),6)=0,"",INDEX(申請表!$B$5:$Q$1048576,7+((ROW()-2)*6),6))</f>
        <v/>
      </c>
      <c r="Q47" s="34" t="str" cm="1">
        <f t="array" ref="Q47">IF(INDEX(申請表!$B$5:$Q$1048576,7+((ROW()-2)*6),7)=0,"",INDEX(申請表!$B$5:$Q$1048576,7+((ROW()-2)*6),7))</f>
        <v/>
      </c>
      <c r="R47" s="15" t="str" cm="1">
        <f t="array" ref="R47">IF(INDEX(申請表!$B$5:$Q$1048576,ROW()*6-10,COLUMN()-10)=0,"",INDEX(申請表!$B$5:$Q$1048576,ROW()*6-10,COLUMN()-10))</f>
        <v/>
      </c>
      <c r="S47" s="33" t="str" cm="1">
        <f t="array" ref="S47">IF(INDEX(申請表!$B$5:$Q$1048576,ROW()*6-10,COLUMN()-10)=0,"",INDEX(申請表!$B$5:$Q$1048576,ROW()*6-10,COLUMN()-10))</f>
        <v/>
      </c>
      <c r="T47" s="33" t="str" cm="1">
        <f t="array" ref="T47">IF(INDEX(申請表!$B$5:$Q$1048576,ROW()*6-10,COLUMN()-10)=0,"",INDEX(申請表!$B$5:$Q$1048576,ROW()*6-10,COLUMN()-10))</f>
        <v/>
      </c>
      <c r="U47" s="34" t="str" cm="1">
        <f t="array" ref="U47">IF(INDEX(申請表!$B$5:$Q$1048576,ROW()*6-10,COLUMN()-10)=0,"",INDEX(申請表!$B$5:$Q$1048576,ROW()*6-10,COLUMN()-10))</f>
        <v/>
      </c>
      <c r="V47" s="33" t="str" cm="1">
        <f t="array" ref="V47">IF(INDEX(申請表!$B$5:$Q$1048576,ROW()*6-10,COLUMN()-10)=0,"",INDEX(申請表!$B$5:$Q$1048576,ROW()*6-10,COLUMN()-10))</f>
        <v/>
      </c>
      <c r="W47" s="34" t="str" cm="1">
        <f t="array" ref="W47">INDEX(申請表!$B$5:$Q$1048576,ROW()*6-10,COLUMN()-10)</f>
        <v/>
      </c>
      <c r="X47" s="33" t="str" cm="1">
        <f t="array" ref="X47">IF(INDEX(申請表!$B$5:$Q$1048576,ROW()*6-10,COLUMN()-10)=0,"",INDEX(申請表!$B$5:$Q$1048576,ROW()*6-10,COLUMN()-10))</f>
        <v/>
      </c>
      <c r="Y47" s="33" t="str" cm="1">
        <f t="array" ref="Y47">INDEX(申請表!$B$5:$Q$1048576,ROW()*6-10,COLUMN()-10)</f>
        <v/>
      </c>
      <c r="Z47" s="34" t="str" cm="1">
        <f t="array" ref="Z47">IF(INDEX(申請表!$B$5:$Q$1048576,ROW()*6-10,COLUMN()-10)=0,"",INDEX(申請表!$B$5:$Q$1048576,ROW()*6-10,COLUMN()-10))</f>
        <v/>
      </c>
    </row>
    <row r="48" spans="1:26" x14ac:dyDescent="0.3">
      <c r="A48" s="33" t="str" cm="1">
        <f t="array" ref="A48">INDEX(申請表!$B$5:$Q$1048576,ROW()*6-10,COLUMN())</f>
        <v/>
      </c>
      <c r="B48" s="34" t="str" cm="1">
        <f t="array" ref="B48">IF(INDEX(申請表!$B$5:$Q$1048576,ROW()*6-10,COLUMN())=0,"",INDEX(申請表!$B$5:$Q$1048576,ROW()*6-10,COLUMN()))</f>
        <v/>
      </c>
      <c r="C48" s="33" t="str" cm="1">
        <f t="array" ref="C48">IF(INDEX(申請表!$B$5:$Q$1048576,ROW()*6-10,COLUMN())=0,"",INDEX(申請表!$B$5:$Q$1048576,ROW()*6-10,COLUMN()))</f>
        <v/>
      </c>
      <c r="D48" s="34" t="str" cm="1">
        <f t="array" ref="D48">IF(INDEX(申請表!$B$5:$Q$1048576,ROW()*6-10,COLUMN())=0,"",INDEX(申請表!$B$5:$Q$1048576,ROW()*6-10,COLUMN()))</f>
        <v/>
      </c>
      <c r="E48" s="34" t="str" cm="1">
        <f t="array" ref="E48">INDEX(申請表!$B$5:$Q$1048576,2+((ROW()-2)*6),5)</f>
        <v xml:space="preserve"> </v>
      </c>
      <c r="F48" s="34" t="str" cm="1">
        <f t="array" ref="F48">IF(INDEX(申請表!$B$5:$Q$1048576,2+((ROW()-2)*6),6)=0,"",INDEX(申請表!$B$5:$Q$1048576,2+((ROW()-2)*6),6))</f>
        <v/>
      </c>
      <c r="G48" s="34" t="str" cm="1">
        <f t="array" ref="G48">IF(INDEX(申請表!$B$5:$Q$1048576,2+((ROW()-2)*6),7)=0,"",INDEX(申請表!$B$5:$Q$1048576,2+((ROW()-2)*6),7))</f>
        <v/>
      </c>
      <c r="H48" s="34" t="str" cm="1">
        <f t="array" ref="H48">IF(INDEX(申請表!$B$5:$Q$1048576,3+((ROW()-2)*6),6)=0,"",INDEX(申請表!$B$5:$Q$1048576,3+((ROW()-2)*6),6))</f>
        <v/>
      </c>
      <c r="I48" s="34" t="str" cm="1">
        <f t="array" ref="I48">IF(INDEX(申請表!$B$5:$Q$1048576,3+((ROW()-2)*6),7)=0,"",INDEX(申請表!$B$5:$Q$1048576,3+((ROW()-2)*6),7))</f>
        <v/>
      </c>
      <c r="J48" s="34" t="str" cm="1">
        <f t="array" ref="J48">IF(INDEX(申請表!$B$5:$Q$1048576,4+((ROW()-2)*6),6)=0,"",INDEX(申請表!$B$5:$Q$1048576,4+((ROW()-2)*6),6))</f>
        <v/>
      </c>
      <c r="K48" s="34" t="str" cm="1">
        <f t="array" ref="K48">IF(INDEX(申請表!$B$5:$Q$1048576,4+((ROW()-2)*6),7)=0,"",INDEX(申請表!$B$5:$Q$1048576,4+((ROW()-2)*6),7))</f>
        <v/>
      </c>
      <c r="L48" s="34" t="str" cm="1">
        <f t="array" ref="L48">IF(INDEX(申請表!$B$5:$Q$1048576,5+((ROW()-2)*6),6)=0,"",INDEX(申請表!$B$5:$Q$1048576,5+((ROW()-2)*6),6))</f>
        <v/>
      </c>
      <c r="M48" s="34" t="str" cm="1">
        <f t="array" ref="M48">IF(INDEX(申請表!$B$5:$Q$1048576,5+((ROW()-2)*6),7)=0,"",INDEX(申請表!$B$5:$Q$1048576,5+((ROW()-2)*6),7))</f>
        <v/>
      </c>
      <c r="N48" s="34" t="str" cm="1">
        <f t="array" ref="N48">IF(INDEX(申請表!$B$5:$Q$1048576,6+((ROW()-2)*6),6)=0,"",INDEX(申請表!$B$5:$Q$1048576,6+((ROW()-2)*6),6))</f>
        <v/>
      </c>
      <c r="O48" s="34" t="str" cm="1">
        <f t="array" ref="O48">IF(INDEX(申請表!$B$5:$Q$1048576,6+((ROW()-2)*6),7)=0,"",INDEX(申請表!$B$5:$Q$1048576,6+((ROW()-2)*6),7))</f>
        <v/>
      </c>
      <c r="P48" s="34" t="str" cm="1">
        <f t="array" ref="P48">IF(INDEX(申請表!$B$5:$Q$1048576,7+((ROW()-2)*6),6)=0,"",INDEX(申請表!$B$5:$Q$1048576,7+((ROW()-2)*6),6))</f>
        <v/>
      </c>
      <c r="Q48" s="34" t="str" cm="1">
        <f t="array" ref="Q48">IF(INDEX(申請表!$B$5:$Q$1048576,7+((ROW()-2)*6),7)=0,"",INDEX(申請表!$B$5:$Q$1048576,7+((ROW()-2)*6),7))</f>
        <v/>
      </c>
      <c r="R48" s="15" t="str" cm="1">
        <f t="array" ref="R48">IF(INDEX(申請表!$B$5:$Q$1048576,ROW()*6-10,COLUMN()-10)=0,"",INDEX(申請表!$B$5:$Q$1048576,ROW()*6-10,COLUMN()-10))</f>
        <v/>
      </c>
      <c r="S48" s="33" t="str" cm="1">
        <f t="array" ref="S48">IF(INDEX(申請表!$B$5:$Q$1048576,ROW()*6-10,COLUMN()-10)=0,"",INDEX(申請表!$B$5:$Q$1048576,ROW()*6-10,COLUMN()-10))</f>
        <v/>
      </c>
      <c r="T48" s="33" t="str" cm="1">
        <f t="array" ref="T48">IF(INDEX(申請表!$B$5:$Q$1048576,ROW()*6-10,COLUMN()-10)=0,"",INDEX(申請表!$B$5:$Q$1048576,ROW()*6-10,COLUMN()-10))</f>
        <v/>
      </c>
      <c r="U48" s="34" t="str" cm="1">
        <f t="array" ref="U48">IF(INDEX(申請表!$B$5:$Q$1048576,ROW()*6-10,COLUMN()-10)=0,"",INDEX(申請表!$B$5:$Q$1048576,ROW()*6-10,COLUMN()-10))</f>
        <v/>
      </c>
      <c r="V48" s="33" t="str" cm="1">
        <f t="array" ref="V48">IF(INDEX(申請表!$B$5:$Q$1048576,ROW()*6-10,COLUMN()-10)=0,"",INDEX(申請表!$B$5:$Q$1048576,ROW()*6-10,COLUMN()-10))</f>
        <v/>
      </c>
      <c r="W48" s="34" t="str" cm="1">
        <f t="array" ref="W48">INDEX(申請表!$B$5:$Q$1048576,ROW()*6-10,COLUMN()-10)</f>
        <v/>
      </c>
      <c r="X48" s="33" t="str" cm="1">
        <f t="array" ref="X48">IF(INDEX(申請表!$B$5:$Q$1048576,ROW()*6-10,COLUMN()-10)=0,"",INDEX(申請表!$B$5:$Q$1048576,ROW()*6-10,COLUMN()-10))</f>
        <v/>
      </c>
      <c r="Y48" s="33" t="str" cm="1">
        <f t="array" ref="Y48">INDEX(申請表!$B$5:$Q$1048576,ROW()*6-10,COLUMN()-10)</f>
        <v/>
      </c>
      <c r="Z48" s="34" t="str" cm="1">
        <f t="array" ref="Z48">IF(INDEX(申請表!$B$5:$Q$1048576,ROW()*6-10,COLUMN()-10)=0,"",INDEX(申請表!$B$5:$Q$1048576,ROW()*6-10,COLUMN()-10))</f>
        <v/>
      </c>
    </row>
    <row r="49" spans="1:26" x14ac:dyDescent="0.3">
      <c r="A49" s="33" t="str" cm="1">
        <f t="array" ref="A49">INDEX(申請表!$B$5:$Q$1048576,ROW()*6-10,COLUMN())</f>
        <v/>
      </c>
      <c r="B49" s="34" t="str" cm="1">
        <f t="array" ref="B49">IF(INDEX(申請表!$B$5:$Q$1048576,ROW()*6-10,COLUMN())=0,"",INDEX(申請表!$B$5:$Q$1048576,ROW()*6-10,COLUMN()))</f>
        <v/>
      </c>
      <c r="C49" s="33" t="str" cm="1">
        <f t="array" ref="C49">IF(INDEX(申請表!$B$5:$Q$1048576,ROW()*6-10,COLUMN())=0,"",INDEX(申請表!$B$5:$Q$1048576,ROW()*6-10,COLUMN()))</f>
        <v/>
      </c>
      <c r="D49" s="34" t="str" cm="1">
        <f t="array" ref="D49">IF(INDEX(申請表!$B$5:$Q$1048576,ROW()*6-10,COLUMN())=0,"",INDEX(申請表!$B$5:$Q$1048576,ROW()*6-10,COLUMN()))</f>
        <v/>
      </c>
      <c r="E49" s="34" t="str" cm="1">
        <f t="array" ref="E49">INDEX(申請表!$B$5:$Q$1048576,2+((ROW()-2)*6),5)</f>
        <v xml:space="preserve"> </v>
      </c>
      <c r="F49" s="34" t="str" cm="1">
        <f t="array" ref="F49">IF(INDEX(申請表!$B$5:$Q$1048576,2+((ROW()-2)*6),6)=0,"",INDEX(申請表!$B$5:$Q$1048576,2+((ROW()-2)*6),6))</f>
        <v/>
      </c>
      <c r="G49" s="34" t="str" cm="1">
        <f t="array" ref="G49">IF(INDEX(申請表!$B$5:$Q$1048576,2+((ROW()-2)*6),7)=0,"",INDEX(申請表!$B$5:$Q$1048576,2+((ROW()-2)*6),7))</f>
        <v/>
      </c>
      <c r="H49" s="34" t="str" cm="1">
        <f t="array" ref="H49">IF(INDEX(申請表!$B$5:$Q$1048576,3+((ROW()-2)*6),6)=0,"",INDEX(申請表!$B$5:$Q$1048576,3+((ROW()-2)*6),6))</f>
        <v/>
      </c>
      <c r="I49" s="34" t="str" cm="1">
        <f t="array" ref="I49">IF(INDEX(申請表!$B$5:$Q$1048576,3+((ROW()-2)*6),7)=0,"",INDEX(申請表!$B$5:$Q$1048576,3+((ROW()-2)*6),7))</f>
        <v/>
      </c>
      <c r="J49" s="34" t="str" cm="1">
        <f t="array" ref="J49">IF(INDEX(申請表!$B$5:$Q$1048576,4+((ROW()-2)*6),6)=0,"",INDEX(申請表!$B$5:$Q$1048576,4+((ROW()-2)*6),6))</f>
        <v/>
      </c>
      <c r="K49" s="34" t="str" cm="1">
        <f t="array" ref="K49">IF(INDEX(申請表!$B$5:$Q$1048576,4+((ROW()-2)*6),7)=0,"",INDEX(申請表!$B$5:$Q$1048576,4+((ROW()-2)*6),7))</f>
        <v/>
      </c>
      <c r="L49" s="34" t="str" cm="1">
        <f t="array" ref="L49">IF(INDEX(申請表!$B$5:$Q$1048576,5+((ROW()-2)*6),6)=0,"",INDEX(申請表!$B$5:$Q$1048576,5+((ROW()-2)*6),6))</f>
        <v/>
      </c>
      <c r="M49" s="34" t="str" cm="1">
        <f t="array" ref="M49">IF(INDEX(申請表!$B$5:$Q$1048576,5+((ROW()-2)*6),7)=0,"",INDEX(申請表!$B$5:$Q$1048576,5+((ROW()-2)*6),7))</f>
        <v/>
      </c>
      <c r="N49" s="34" t="str" cm="1">
        <f t="array" ref="N49">IF(INDEX(申請表!$B$5:$Q$1048576,6+((ROW()-2)*6),6)=0,"",INDEX(申請表!$B$5:$Q$1048576,6+((ROW()-2)*6),6))</f>
        <v/>
      </c>
      <c r="O49" s="34" t="str" cm="1">
        <f t="array" ref="O49">IF(INDEX(申請表!$B$5:$Q$1048576,6+((ROW()-2)*6),7)=0,"",INDEX(申請表!$B$5:$Q$1048576,6+((ROW()-2)*6),7))</f>
        <v/>
      </c>
      <c r="P49" s="34" t="str" cm="1">
        <f t="array" ref="P49">IF(INDEX(申請表!$B$5:$Q$1048576,7+((ROW()-2)*6),6)=0,"",INDEX(申請表!$B$5:$Q$1048576,7+((ROW()-2)*6),6))</f>
        <v/>
      </c>
      <c r="Q49" s="34" t="str" cm="1">
        <f t="array" ref="Q49">IF(INDEX(申請表!$B$5:$Q$1048576,7+((ROW()-2)*6),7)=0,"",INDEX(申請表!$B$5:$Q$1048576,7+((ROW()-2)*6),7))</f>
        <v/>
      </c>
      <c r="R49" s="15" t="str" cm="1">
        <f t="array" ref="R49">IF(INDEX(申請表!$B$5:$Q$1048576,ROW()*6-10,COLUMN()-10)=0,"",INDEX(申請表!$B$5:$Q$1048576,ROW()*6-10,COLUMN()-10))</f>
        <v/>
      </c>
      <c r="S49" s="33" t="str" cm="1">
        <f t="array" ref="S49">IF(INDEX(申請表!$B$5:$Q$1048576,ROW()*6-10,COLUMN()-10)=0,"",INDEX(申請表!$B$5:$Q$1048576,ROW()*6-10,COLUMN()-10))</f>
        <v/>
      </c>
      <c r="T49" s="33" t="str" cm="1">
        <f t="array" ref="T49">IF(INDEX(申請表!$B$5:$Q$1048576,ROW()*6-10,COLUMN()-10)=0,"",INDEX(申請表!$B$5:$Q$1048576,ROW()*6-10,COLUMN()-10))</f>
        <v/>
      </c>
      <c r="U49" s="34" t="str" cm="1">
        <f t="array" ref="U49">IF(INDEX(申請表!$B$5:$Q$1048576,ROW()*6-10,COLUMN()-10)=0,"",INDEX(申請表!$B$5:$Q$1048576,ROW()*6-10,COLUMN()-10))</f>
        <v/>
      </c>
      <c r="V49" s="33" t="str" cm="1">
        <f t="array" ref="V49">IF(INDEX(申請表!$B$5:$Q$1048576,ROW()*6-10,COLUMN()-10)=0,"",INDEX(申請表!$B$5:$Q$1048576,ROW()*6-10,COLUMN()-10))</f>
        <v/>
      </c>
      <c r="W49" s="34" t="str" cm="1">
        <f t="array" ref="W49">INDEX(申請表!$B$5:$Q$1048576,ROW()*6-10,COLUMN()-10)</f>
        <v/>
      </c>
      <c r="X49" s="33" t="str" cm="1">
        <f t="array" ref="X49">IF(INDEX(申請表!$B$5:$Q$1048576,ROW()*6-10,COLUMN()-10)=0,"",INDEX(申請表!$B$5:$Q$1048576,ROW()*6-10,COLUMN()-10))</f>
        <v/>
      </c>
      <c r="Y49" s="33" t="str" cm="1">
        <f t="array" ref="Y49">INDEX(申請表!$B$5:$Q$1048576,ROW()*6-10,COLUMN()-10)</f>
        <v/>
      </c>
      <c r="Z49" s="34" t="str" cm="1">
        <f t="array" ref="Z49">IF(INDEX(申請表!$B$5:$Q$1048576,ROW()*6-10,COLUMN()-10)=0,"",INDEX(申請表!$B$5:$Q$1048576,ROW()*6-10,COLUMN()-10))</f>
        <v/>
      </c>
    </row>
    <row r="50" spans="1:26" x14ac:dyDescent="0.3">
      <c r="A50" s="33" t="str" cm="1">
        <f t="array" ref="A50">INDEX(申請表!$B$5:$Q$1048576,ROW()*6-10,COLUMN())</f>
        <v/>
      </c>
      <c r="B50" s="34" t="str" cm="1">
        <f t="array" ref="B50">IF(INDEX(申請表!$B$5:$Q$1048576,ROW()*6-10,COLUMN())=0,"",INDEX(申請表!$B$5:$Q$1048576,ROW()*6-10,COLUMN()))</f>
        <v/>
      </c>
      <c r="C50" s="33" t="str" cm="1">
        <f t="array" ref="C50">IF(INDEX(申請表!$B$5:$Q$1048576,ROW()*6-10,COLUMN())=0,"",INDEX(申請表!$B$5:$Q$1048576,ROW()*6-10,COLUMN()))</f>
        <v/>
      </c>
      <c r="D50" s="34" t="str" cm="1">
        <f t="array" ref="D50">IF(INDEX(申請表!$B$5:$Q$1048576,ROW()*6-10,COLUMN())=0,"",INDEX(申請表!$B$5:$Q$1048576,ROW()*6-10,COLUMN()))</f>
        <v/>
      </c>
      <c r="E50" s="34" t="str" cm="1">
        <f t="array" ref="E50">INDEX(申請表!$B$5:$Q$1048576,2+((ROW()-2)*6),5)</f>
        <v xml:space="preserve"> </v>
      </c>
      <c r="F50" s="34" t="str" cm="1">
        <f t="array" ref="F50">IF(INDEX(申請表!$B$5:$Q$1048576,2+((ROW()-2)*6),6)=0,"",INDEX(申請表!$B$5:$Q$1048576,2+((ROW()-2)*6),6))</f>
        <v/>
      </c>
      <c r="G50" s="34" t="str" cm="1">
        <f t="array" ref="G50">IF(INDEX(申請表!$B$5:$Q$1048576,2+((ROW()-2)*6),7)=0,"",INDEX(申請表!$B$5:$Q$1048576,2+((ROW()-2)*6),7))</f>
        <v/>
      </c>
      <c r="H50" s="34" t="str" cm="1">
        <f t="array" ref="H50">IF(INDEX(申請表!$B$5:$Q$1048576,3+((ROW()-2)*6),6)=0,"",INDEX(申請表!$B$5:$Q$1048576,3+((ROW()-2)*6),6))</f>
        <v/>
      </c>
      <c r="I50" s="34" t="str" cm="1">
        <f t="array" ref="I50">IF(INDEX(申請表!$B$5:$Q$1048576,3+((ROW()-2)*6),7)=0,"",INDEX(申請表!$B$5:$Q$1048576,3+((ROW()-2)*6),7))</f>
        <v/>
      </c>
      <c r="J50" s="34" t="str" cm="1">
        <f t="array" ref="J50">IF(INDEX(申請表!$B$5:$Q$1048576,4+((ROW()-2)*6),6)=0,"",INDEX(申請表!$B$5:$Q$1048576,4+((ROW()-2)*6),6))</f>
        <v/>
      </c>
      <c r="K50" s="34" t="str" cm="1">
        <f t="array" ref="K50">IF(INDEX(申請表!$B$5:$Q$1048576,4+((ROW()-2)*6),7)=0,"",INDEX(申請表!$B$5:$Q$1048576,4+((ROW()-2)*6),7))</f>
        <v/>
      </c>
      <c r="L50" s="34" t="str" cm="1">
        <f t="array" ref="L50">IF(INDEX(申請表!$B$5:$Q$1048576,5+((ROW()-2)*6),6)=0,"",INDEX(申請表!$B$5:$Q$1048576,5+((ROW()-2)*6),6))</f>
        <v/>
      </c>
      <c r="M50" s="34" t="str" cm="1">
        <f t="array" ref="M50">IF(INDEX(申請表!$B$5:$Q$1048576,5+((ROW()-2)*6),7)=0,"",INDEX(申請表!$B$5:$Q$1048576,5+((ROW()-2)*6),7))</f>
        <v/>
      </c>
      <c r="N50" s="34" t="str" cm="1">
        <f t="array" ref="N50">IF(INDEX(申請表!$B$5:$Q$1048576,6+((ROW()-2)*6),6)=0,"",INDEX(申請表!$B$5:$Q$1048576,6+((ROW()-2)*6),6))</f>
        <v/>
      </c>
      <c r="O50" s="34" t="str" cm="1">
        <f t="array" ref="O50">IF(INDEX(申請表!$B$5:$Q$1048576,6+((ROW()-2)*6),7)=0,"",INDEX(申請表!$B$5:$Q$1048576,6+((ROW()-2)*6),7))</f>
        <v/>
      </c>
      <c r="P50" s="34" t="str" cm="1">
        <f t="array" ref="P50">IF(INDEX(申請表!$B$5:$Q$1048576,7+((ROW()-2)*6),6)=0,"",INDEX(申請表!$B$5:$Q$1048576,7+((ROW()-2)*6),6))</f>
        <v/>
      </c>
      <c r="Q50" s="34" t="str" cm="1">
        <f t="array" ref="Q50">IF(INDEX(申請表!$B$5:$Q$1048576,7+((ROW()-2)*6),7)=0,"",INDEX(申請表!$B$5:$Q$1048576,7+((ROW()-2)*6),7))</f>
        <v/>
      </c>
      <c r="R50" s="15" t="str" cm="1">
        <f t="array" ref="R50">IF(INDEX(申請表!$B$5:$Q$1048576,ROW()*6-10,COLUMN()-10)=0,"",INDEX(申請表!$B$5:$Q$1048576,ROW()*6-10,COLUMN()-10))</f>
        <v/>
      </c>
      <c r="S50" s="33" t="str" cm="1">
        <f t="array" ref="S50">IF(INDEX(申請表!$B$5:$Q$1048576,ROW()*6-10,COLUMN()-10)=0,"",INDEX(申請表!$B$5:$Q$1048576,ROW()*6-10,COLUMN()-10))</f>
        <v/>
      </c>
      <c r="T50" s="33" t="str" cm="1">
        <f t="array" ref="T50">IF(INDEX(申請表!$B$5:$Q$1048576,ROW()*6-10,COLUMN()-10)=0,"",INDEX(申請表!$B$5:$Q$1048576,ROW()*6-10,COLUMN()-10))</f>
        <v/>
      </c>
      <c r="U50" s="34" t="str" cm="1">
        <f t="array" ref="U50">IF(INDEX(申請表!$B$5:$Q$1048576,ROW()*6-10,COLUMN()-10)=0,"",INDEX(申請表!$B$5:$Q$1048576,ROW()*6-10,COLUMN()-10))</f>
        <v/>
      </c>
      <c r="V50" s="33" t="str" cm="1">
        <f t="array" ref="V50">IF(INDEX(申請表!$B$5:$Q$1048576,ROW()*6-10,COLUMN()-10)=0,"",INDEX(申請表!$B$5:$Q$1048576,ROW()*6-10,COLUMN()-10))</f>
        <v/>
      </c>
      <c r="W50" s="34" t="str" cm="1">
        <f t="array" ref="W50">INDEX(申請表!$B$5:$Q$1048576,ROW()*6-10,COLUMN()-10)</f>
        <v/>
      </c>
      <c r="X50" s="33" t="str" cm="1">
        <f t="array" ref="X50">IF(INDEX(申請表!$B$5:$Q$1048576,ROW()*6-10,COLUMN()-10)=0,"",INDEX(申請表!$B$5:$Q$1048576,ROW()*6-10,COLUMN()-10))</f>
        <v/>
      </c>
      <c r="Y50" s="33" t="str" cm="1">
        <f t="array" ref="Y50">INDEX(申請表!$B$5:$Q$1048576,ROW()*6-10,COLUMN()-10)</f>
        <v/>
      </c>
      <c r="Z50" s="34" t="str" cm="1">
        <f t="array" ref="Z50">IF(INDEX(申請表!$B$5:$Q$1048576,ROW()*6-10,COLUMN()-10)=0,"",INDEX(申請表!$B$5:$Q$1048576,ROW()*6-10,COLUMN()-10))</f>
        <v/>
      </c>
    </row>
    <row r="51" spans="1:26" x14ac:dyDescent="0.3">
      <c r="A51" s="33" t="str" cm="1">
        <f t="array" ref="A51">INDEX(申請表!$B$5:$Q$1048576,ROW()*6-10,COLUMN())</f>
        <v/>
      </c>
      <c r="B51" s="34" t="str" cm="1">
        <f t="array" ref="B51">IF(INDEX(申請表!$B$5:$Q$1048576,ROW()*6-10,COLUMN())=0,"",INDEX(申請表!$B$5:$Q$1048576,ROW()*6-10,COLUMN()))</f>
        <v/>
      </c>
      <c r="C51" s="33" t="str" cm="1">
        <f t="array" ref="C51">IF(INDEX(申請表!$B$5:$Q$1048576,ROW()*6-10,COLUMN())=0,"",INDEX(申請表!$B$5:$Q$1048576,ROW()*6-10,COLUMN()))</f>
        <v/>
      </c>
      <c r="D51" s="34" t="str" cm="1">
        <f t="array" ref="D51">IF(INDEX(申請表!$B$5:$Q$1048576,ROW()*6-10,COLUMN())=0,"",INDEX(申請表!$B$5:$Q$1048576,ROW()*6-10,COLUMN()))</f>
        <v/>
      </c>
      <c r="E51" s="34" t="str" cm="1">
        <f t="array" ref="E51">INDEX(申請表!$B$5:$Q$1048576,2+((ROW()-2)*6),5)</f>
        <v xml:space="preserve"> </v>
      </c>
      <c r="F51" s="34" t="str" cm="1">
        <f t="array" ref="F51">IF(INDEX(申請表!$B$5:$Q$1048576,2+((ROW()-2)*6),6)=0,"",INDEX(申請表!$B$5:$Q$1048576,2+((ROW()-2)*6),6))</f>
        <v/>
      </c>
      <c r="G51" s="34" t="str" cm="1">
        <f t="array" ref="G51">IF(INDEX(申請表!$B$5:$Q$1048576,2+((ROW()-2)*6),7)=0,"",INDEX(申請表!$B$5:$Q$1048576,2+((ROW()-2)*6),7))</f>
        <v/>
      </c>
      <c r="H51" s="34" t="str" cm="1">
        <f t="array" ref="H51">IF(INDEX(申請表!$B$5:$Q$1048576,3+((ROW()-2)*6),6)=0,"",INDEX(申請表!$B$5:$Q$1048576,3+((ROW()-2)*6),6))</f>
        <v/>
      </c>
      <c r="I51" s="34" t="str" cm="1">
        <f t="array" ref="I51">IF(INDEX(申請表!$B$5:$Q$1048576,3+((ROW()-2)*6),7)=0,"",INDEX(申請表!$B$5:$Q$1048576,3+((ROW()-2)*6),7))</f>
        <v/>
      </c>
      <c r="J51" s="34" t="str" cm="1">
        <f t="array" ref="J51">IF(INDEX(申請表!$B$5:$Q$1048576,4+((ROW()-2)*6),6)=0,"",INDEX(申請表!$B$5:$Q$1048576,4+((ROW()-2)*6),6))</f>
        <v/>
      </c>
      <c r="K51" s="34" t="str" cm="1">
        <f t="array" ref="K51">IF(INDEX(申請表!$B$5:$Q$1048576,4+((ROW()-2)*6),7)=0,"",INDEX(申請表!$B$5:$Q$1048576,4+((ROW()-2)*6),7))</f>
        <v/>
      </c>
      <c r="L51" s="34" t="str" cm="1">
        <f t="array" ref="L51">IF(INDEX(申請表!$B$5:$Q$1048576,5+((ROW()-2)*6),6)=0,"",INDEX(申請表!$B$5:$Q$1048576,5+((ROW()-2)*6),6))</f>
        <v/>
      </c>
      <c r="M51" s="34" t="str" cm="1">
        <f t="array" ref="M51">IF(INDEX(申請表!$B$5:$Q$1048576,5+((ROW()-2)*6),7)=0,"",INDEX(申請表!$B$5:$Q$1048576,5+((ROW()-2)*6),7))</f>
        <v/>
      </c>
      <c r="N51" s="34" t="str" cm="1">
        <f t="array" ref="N51">IF(INDEX(申請表!$B$5:$Q$1048576,6+((ROW()-2)*6),6)=0,"",INDEX(申請表!$B$5:$Q$1048576,6+((ROW()-2)*6),6))</f>
        <v/>
      </c>
      <c r="O51" s="34" t="str" cm="1">
        <f t="array" ref="O51">IF(INDEX(申請表!$B$5:$Q$1048576,6+((ROW()-2)*6),7)=0,"",INDEX(申請表!$B$5:$Q$1048576,6+((ROW()-2)*6),7))</f>
        <v/>
      </c>
      <c r="P51" s="34" t="str" cm="1">
        <f t="array" ref="P51">IF(INDEX(申請表!$B$5:$Q$1048576,7+((ROW()-2)*6),6)=0,"",INDEX(申請表!$B$5:$Q$1048576,7+((ROW()-2)*6),6))</f>
        <v/>
      </c>
      <c r="Q51" s="34" t="str" cm="1">
        <f t="array" ref="Q51">IF(INDEX(申請表!$B$5:$Q$1048576,7+((ROW()-2)*6),7)=0,"",INDEX(申請表!$B$5:$Q$1048576,7+((ROW()-2)*6),7))</f>
        <v/>
      </c>
      <c r="R51" s="15" t="str" cm="1">
        <f t="array" ref="R51">IF(INDEX(申請表!$B$5:$Q$1048576,ROW()*6-10,COLUMN()-10)=0,"",INDEX(申請表!$B$5:$Q$1048576,ROW()*6-10,COLUMN()-10))</f>
        <v/>
      </c>
      <c r="S51" s="33" t="str" cm="1">
        <f t="array" ref="S51">IF(INDEX(申請表!$B$5:$Q$1048576,ROW()*6-10,COLUMN()-10)=0,"",INDEX(申請表!$B$5:$Q$1048576,ROW()*6-10,COLUMN()-10))</f>
        <v/>
      </c>
      <c r="T51" s="33" t="str" cm="1">
        <f t="array" ref="T51">IF(INDEX(申請表!$B$5:$Q$1048576,ROW()*6-10,COLUMN()-10)=0,"",INDEX(申請表!$B$5:$Q$1048576,ROW()*6-10,COLUMN()-10))</f>
        <v/>
      </c>
      <c r="U51" s="34" t="str" cm="1">
        <f t="array" ref="U51">IF(INDEX(申請表!$B$5:$Q$1048576,ROW()*6-10,COLUMN()-10)=0,"",INDEX(申請表!$B$5:$Q$1048576,ROW()*6-10,COLUMN()-10))</f>
        <v/>
      </c>
      <c r="V51" s="33" t="str" cm="1">
        <f t="array" ref="V51">IF(INDEX(申請表!$B$5:$Q$1048576,ROW()*6-10,COLUMN()-10)=0,"",INDEX(申請表!$B$5:$Q$1048576,ROW()*6-10,COLUMN()-10))</f>
        <v/>
      </c>
      <c r="W51" s="34" t="str" cm="1">
        <f t="array" ref="W51">INDEX(申請表!$B$5:$Q$1048576,ROW()*6-10,COLUMN()-10)</f>
        <v/>
      </c>
      <c r="X51" s="33" t="str" cm="1">
        <f t="array" ref="X51">IF(INDEX(申請表!$B$5:$Q$1048576,ROW()*6-10,COLUMN()-10)=0,"",INDEX(申請表!$B$5:$Q$1048576,ROW()*6-10,COLUMN()-10))</f>
        <v/>
      </c>
      <c r="Y51" s="33" t="str" cm="1">
        <f t="array" ref="Y51">INDEX(申請表!$B$5:$Q$1048576,ROW()*6-10,COLUMN()-10)</f>
        <v/>
      </c>
      <c r="Z51" s="34" t="str" cm="1">
        <f t="array" ref="Z51">IF(INDEX(申請表!$B$5:$Q$1048576,ROW()*6-10,COLUMN()-10)=0,"",INDEX(申請表!$B$5:$Q$1048576,ROW()*6-10,COLUMN()-10))</f>
        <v/>
      </c>
    </row>
    <row r="52" spans="1:26" x14ac:dyDescent="0.3">
      <c r="A52" s="33" t="str" cm="1">
        <f t="array" ref="A52">INDEX(申請表!$B$5:$Q$1048576,ROW()*6-10,COLUMN())</f>
        <v/>
      </c>
      <c r="B52" s="34" t="str" cm="1">
        <f t="array" ref="B52">IF(INDEX(申請表!$B$5:$Q$1048576,ROW()*6-10,COLUMN())=0,"",INDEX(申請表!$B$5:$Q$1048576,ROW()*6-10,COLUMN()))</f>
        <v/>
      </c>
      <c r="C52" s="33" t="str" cm="1">
        <f t="array" ref="C52">IF(INDEX(申請表!$B$5:$Q$1048576,ROW()*6-10,COLUMN())=0,"",INDEX(申請表!$B$5:$Q$1048576,ROW()*6-10,COLUMN()))</f>
        <v/>
      </c>
      <c r="D52" s="34" t="str" cm="1">
        <f t="array" ref="D52">IF(INDEX(申請表!$B$5:$Q$1048576,ROW()*6-10,COLUMN())=0,"",INDEX(申請表!$B$5:$Q$1048576,ROW()*6-10,COLUMN()))</f>
        <v/>
      </c>
      <c r="E52" s="34" t="str" cm="1">
        <f t="array" ref="E52">INDEX(申請表!$B$5:$Q$1048576,2+((ROW()-2)*6),5)</f>
        <v xml:space="preserve"> </v>
      </c>
      <c r="F52" s="34" t="str" cm="1">
        <f t="array" ref="F52">IF(INDEX(申請表!$B$5:$Q$1048576,2+((ROW()-2)*6),6)=0,"",INDEX(申請表!$B$5:$Q$1048576,2+((ROW()-2)*6),6))</f>
        <v/>
      </c>
      <c r="G52" s="34" t="str" cm="1">
        <f t="array" ref="G52">IF(INDEX(申請表!$B$5:$Q$1048576,2+((ROW()-2)*6),7)=0,"",INDEX(申請表!$B$5:$Q$1048576,2+((ROW()-2)*6),7))</f>
        <v/>
      </c>
      <c r="H52" s="34" t="str" cm="1">
        <f t="array" ref="H52">IF(INDEX(申請表!$B$5:$Q$1048576,3+((ROW()-2)*6),6)=0,"",INDEX(申請表!$B$5:$Q$1048576,3+((ROW()-2)*6),6))</f>
        <v/>
      </c>
      <c r="I52" s="34" t="str" cm="1">
        <f t="array" ref="I52">IF(INDEX(申請表!$B$5:$Q$1048576,3+((ROW()-2)*6),7)=0,"",INDEX(申請表!$B$5:$Q$1048576,3+((ROW()-2)*6),7))</f>
        <v/>
      </c>
      <c r="J52" s="34" t="str" cm="1">
        <f t="array" ref="J52">IF(INDEX(申請表!$B$5:$Q$1048576,4+((ROW()-2)*6),6)=0,"",INDEX(申請表!$B$5:$Q$1048576,4+((ROW()-2)*6),6))</f>
        <v/>
      </c>
      <c r="K52" s="34" t="str" cm="1">
        <f t="array" ref="K52">IF(INDEX(申請表!$B$5:$Q$1048576,4+((ROW()-2)*6),7)=0,"",INDEX(申請表!$B$5:$Q$1048576,4+((ROW()-2)*6),7))</f>
        <v/>
      </c>
      <c r="L52" s="34" t="str" cm="1">
        <f t="array" ref="L52">IF(INDEX(申請表!$B$5:$Q$1048576,5+((ROW()-2)*6),6)=0,"",INDEX(申請表!$B$5:$Q$1048576,5+((ROW()-2)*6),6))</f>
        <v/>
      </c>
      <c r="M52" s="34" t="str" cm="1">
        <f t="array" ref="M52">IF(INDEX(申請表!$B$5:$Q$1048576,5+((ROW()-2)*6),7)=0,"",INDEX(申請表!$B$5:$Q$1048576,5+((ROW()-2)*6),7))</f>
        <v/>
      </c>
      <c r="N52" s="34" t="str" cm="1">
        <f t="array" ref="N52">IF(INDEX(申請表!$B$5:$Q$1048576,6+((ROW()-2)*6),6)=0,"",INDEX(申請表!$B$5:$Q$1048576,6+((ROW()-2)*6),6))</f>
        <v/>
      </c>
      <c r="O52" s="34" t="str" cm="1">
        <f t="array" ref="O52">IF(INDEX(申請表!$B$5:$Q$1048576,6+((ROW()-2)*6),7)=0,"",INDEX(申請表!$B$5:$Q$1048576,6+((ROW()-2)*6),7))</f>
        <v/>
      </c>
      <c r="P52" s="34" t="str" cm="1">
        <f t="array" ref="P52">IF(INDEX(申請表!$B$5:$Q$1048576,7+((ROW()-2)*6),6)=0,"",INDEX(申請表!$B$5:$Q$1048576,7+((ROW()-2)*6),6))</f>
        <v/>
      </c>
      <c r="Q52" s="34" t="str" cm="1">
        <f t="array" ref="Q52">IF(INDEX(申請表!$B$5:$Q$1048576,7+((ROW()-2)*6),7)=0,"",INDEX(申請表!$B$5:$Q$1048576,7+((ROW()-2)*6),7))</f>
        <v/>
      </c>
      <c r="R52" s="15" t="str" cm="1">
        <f t="array" ref="R52">IF(INDEX(申請表!$B$5:$Q$1048576,ROW()*6-10,COLUMN()-10)=0,"",INDEX(申請表!$B$5:$Q$1048576,ROW()*6-10,COLUMN()-10))</f>
        <v/>
      </c>
      <c r="S52" s="33" t="str" cm="1">
        <f t="array" ref="S52">IF(INDEX(申請表!$B$5:$Q$1048576,ROW()*6-10,COLUMN()-10)=0,"",INDEX(申請表!$B$5:$Q$1048576,ROW()*6-10,COLUMN()-10))</f>
        <v/>
      </c>
      <c r="T52" s="33" t="str" cm="1">
        <f t="array" ref="T52">IF(INDEX(申請表!$B$5:$Q$1048576,ROW()*6-10,COLUMN()-10)=0,"",INDEX(申請表!$B$5:$Q$1048576,ROW()*6-10,COLUMN()-10))</f>
        <v/>
      </c>
      <c r="U52" s="34" t="str" cm="1">
        <f t="array" ref="U52">IF(INDEX(申請表!$B$5:$Q$1048576,ROW()*6-10,COLUMN()-10)=0,"",INDEX(申請表!$B$5:$Q$1048576,ROW()*6-10,COLUMN()-10))</f>
        <v/>
      </c>
      <c r="V52" s="33" t="str" cm="1">
        <f t="array" ref="V52">IF(INDEX(申請表!$B$5:$Q$1048576,ROW()*6-10,COLUMN()-10)=0,"",INDEX(申請表!$B$5:$Q$1048576,ROW()*6-10,COLUMN()-10))</f>
        <v/>
      </c>
      <c r="W52" s="34" t="str" cm="1">
        <f t="array" ref="W52">INDEX(申請表!$B$5:$Q$1048576,ROW()*6-10,COLUMN()-10)</f>
        <v/>
      </c>
      <c r="X52" s="33" t="str" cm="1">
        <f t="array" ref="X52">IF(INDEX(申請表!$B$5:$Q$1048576,ROW()*6-10,COLUMN()-10)=0,"",INDEX(申請表!$B$5:$Q$1048576,ROW()*6-10,COLUMN()-10))</f>
        <v/>
      </c>
      <c r="Y52" s="33" t="str" cm="1">
        <f t="array" ref="Y52">INDEX(申請表!$B$5:$Q$1048576,ROW()*6-10,COLUMN()-10)</f>
        <v/>
      </c>
      <c r="Z52" s="34" t="str" cm="1">
        <f t="array" ref="Z52">IF(INDEX(申請表!$B$5:$Q$1048576,ROW()*6-10,COLUMN()-10)=0,"",INDEX(申請表!$B$5:$Q$1048576,ROW()*6-10,COLUMN()-10))</f>
        <v/>
      </c>
    </row>
    <row r="53" spans="1:26" x14ac:dyDescent="0.3">
      <c r="A53" s="33" t="str" cm="1">
        <f t="array" ref="A53">INDEX(申請表!$B$5:$Q$1048576,ROW()*6-10,COLUMN())</f>
        <v/>
      </c>
      <c r="B53" s="34" t="str" cm="1">
        <f t="array" ref="B53">IF(INDEX(申請表!$B$5:$Q$1048576,ROW()*6-10,COLUMN())=0,"",INDEX(申請表!$B$5:$Q$1048576,ROW()*6-10,COLUMN()))</f>
        <v/>
      </c>
      <c r="C53" s="33" t="str" cm="1">
        <f t="array" ref="C53">IF(INDEX(申請表!$B$5:$Q$1048576,ROW()*6-10,COLUMN())=0,"",INDEX(申請表!$B$5:$Q$1048576,ROW()*6-10,COLUMN()))</f>
        <v/>
      </c>
      <c r="D53" s="34" t="str" cm="1">
        <f t="array" ref="D53">IF(INDEX(申請表!$B$5:$Q$1048576,ROW()*6-10,COLUMN())=0,"",INDEX(申請表!$B$5:$Q$1048576,ROW()*6-10,COLUMN()))</f>
        <v/>
      </c>
      <c r="E53" s="34" t="str" cm="1">
        <f t="array" ref="E53">INDEX(申請表!$B$5:$Q$1048576,2+((ROW()-2)*6),5)</f>
        <v xml:space="preserve"> </v>
      </c>
      <c r="F53" s="34" t="str" cm="1">
        <f t="array" ref="F53">IF(INDEX(申請表!$B$5:$Q$1048576,2+((ROW()-2)*6),6)=0,"",INDEX(申請表!$B$5:$Q$1048576,2+((ROW()-2)*6),6))</f>
        <v/>
      </c>
      <c r="G53" s="34" t="str" cm="1">
        <f t="array" ref="G53">IF(INDEX(申請表!$B$5:$Q$1048576,2+((ROW()-2)*6),7)=0,"",INDEX(申請表!$B$5:$Q$1048576,2+((ROW()-2)*6),7))</f>
        <v/>
      </c>
      <c r="H53" s="34" t="str" cm="1">
        <f t="array" ref="H53">IF(INDEX(申請表!$B$5:$Q$1048576,3+((ROW()-2)*6),6)=0,"",INDEX(申請表!$B$5:$Q$1048576,3+((ROW()-2)*6),6))</f>
        <v/>
      </c>
      <c r="I53" s="34" t="str" cm="1">
        <f t="array" ref="I53">IF(INDEX(申請表!$B$5:$Q$1048576,3+((ROW()-2)*6),7)=0,"",INDEX(申請表!$B$5:$Q$1048576,3+((ROW()-2)*6),7))</f>
        <v/>
      </c>
      <c r="J53" s="34" t="str" cm="1">
        <f t="array" ref="J53">IF(INDEX(申請表!$B$5:$Q$1048576,4+((ROW()-2)*6),6)=0,"",INDEX(申請表!$B$5:$Q$1048576,4+((ROW()-2)*6),6))</f>
        <v/>
      </c>
      <c r="K53" s="34" t="str" cm="1">
        <f t="array" ref="K53">IF(INDEX(申請表!$B$5:$Q$1048576,4+((ROW()-2)*6),7)=0,"",INDEX(申請表!$B$5:$Q$1048576,4+((ROW()-2)*6),7))</f>
        <v/>
      </c>
      <c r="L53" s="34" t="str" cm="1">
        <f t="array" ref="L53">IF(INDEX(申請表!$B$5:$Q$1048576,5+((ROW()-2)*6),6)=0,"",INDEX(申請表!$B$5:$Q$1048576,5+((ROW()-2)*6),6))</f>
        <v/>
      </c>
      <c r="M53" s="34" t="str" cm="1">
        <f t="array" ref="M53">IF(INDEX(申請表!$B$5:$Q$1048576,5+((ROW()-2)*6),7)=0,"",INDEX(申請表!$B$5:$Q$1048576,5+((ROW()-2)*6),7))</f>
        <v/>
      </c>
      <c r="N53" s="34" t="str" cm="1">
        <f t="array" ref="N53">IF(INDEX(申請表!$B$5:$Q$1048576,6+((ROW()-2)*6),6)=0,"",INDEX(申請表!$B$5:$Q$1048576,6+((ROW()-2)*6),6))</f>
        <v/>
      </c>
      <c r="O53" s="34" t="str" cm="1">
        <f t="array" ref="O53">IF(INDEX(申請表!$B$5:$Q$1048576,6+((ROW()-2)*6),7)=0,"",INDEX(申請表!$B$5:$Q$1048576,6+((ROW()-2)*6),7))</f>
        <v/>
      </c>
      <c r="P53" s="34" t="str" cm="1">
        <f t="array" ref="P53">IF(INDEX(申請表!$B$5:$Q$1048576,7+((ROW()-2)*6),6)=0,"",INDEX(申請表!$B$5:$Q$1048576,7+((ROW()-2)*6),6))</f>
        <v/>
      </c>
      <c r="Q53" s="34" t="str" cm="1">
        <f t="array" ref="Q53">IF(INDEX(申請表!$B$5:$Q$1048576,7+((ROW()-2)*6),7)=0,"",INDEX(申請表!$B$5:$Q$1048576,7+((ROW()-2)*6),7))</f>
        <v/>
      </c>
      <c r="R53" s="15" t="str" cm="1">
        <f t="array" ref="R53">IF(INDEX(申請表!$B$5:$Q$1048576,ROW()*6-10,COLUMN()-10)=0,"",INDEX(申請表!$B$5:$Q$1048576,ROW()*6-10,COLUMN()-10))</f>
        <v/>
      </c>
      <c r="S53" s="33" t="str" cm="1">
        <f t="array" ref="S53">IF(INDEX(申請表!$B$5:$Q$1048576,ROW()*6-10,COLUMN()-10)=0,"",INDEX(申請表!$B$5:$Q$1048576,ROW()*6-10,COLUMN()-10))</f>
        <v/>
      </c>
      <c r="T53" s="33" t="str" cm="1">
        <f t="array" ref="T53">IF(INDEX(申請表!$B$5:$Q$1048576,ROW()*6-10,COLUMN()-10)=0,"",INDEX(申請表!$B$5:$Q$1048576,ROW()*6-10,COLUMN()-10))</f>
        <v/>
      </c>
      <c r="U53" s="34" t="str" cm="1">
        <f t="array" ref="U53">IF(INDEX(申請表!$B$5:$Q$1048576,ROW()*6-10,COLUMN()-10)=0,"",INDEX(申請表!$B$5:$Q$1048576,ROW()*6-10,COLUMN()-10))</f>
        <v/>
      </c>
      <c r="V53" s="33" t="str" cm="1">
        <f t="array" ref="V53">IF(INDEX(申請表!$B$5:$Q$1048576,ROW()*6-10,COLUMN()-10)=0,"",INDEX(申請表!$B$5:$Q$1048576,ROW()*6-10,COLUMN()-10))</f>
        <v/>
      </c>
      <c r="W53" s="34" t="str" cm="1">
        <f t="array" ref="W53">INDEX(申請表!$B$5:$Q$1048576,ROW()*6-10,COLUMN()-10)</f>
        <v/>
      </c>
      <c r="X53" s="33" t="str" cm="1">
        <f t="array" ref="X53">IF(INDEX(申請表!$B$5:$Q$1048576,ROW()*6-10,COLUMN()-10)=0,"",INDEX(申請表!$B$5:$Q$1048576,ROW()*6-10,COLUMN()-10))</f>
        <v/>
      </c>
      <c r="Y53" s="33" t="str" cm="1">
        <f t="array" ref="Y53">INDEX(申請表!$B$5:$Q$1048576,ROW()*6-10,COLUMN()-10)</f>
        <v/>
      </c>
      <c r="Z53" s="34" t="str" cm="1">
        <f t="array" ref="Z53">IF(INDEX(申請表!$B$5:$Q$1048576,ROW()*6-10,COLUMN()-10)=0,"",INDEX(申請表!$B$5:$Q$1048576,ROW()*6-10,COLUMN()-10))</f>
        <v/>
      </c>
    </row>
    <row r="54" spans="1:26" x14ac:dyDescent="0.3">
      <c r="A54" s="33" t="str" cm="1">
        <f t="array" ref="A54">INDEX(申請表!$B$5:$Q$1048576,ROW()*6-10,COLUMN())</f>
        <v/>
      </c>
      <c r="B54" s="34" t="str" cm="1">
        <f t="array" ref="B54">IF(INDEX(申請表!$B$5:$Q$1048576,ROW()*6-10,COLUMN())=0,"",INDEX(申請表!$B$5:$Q$1048576,ROW()*6-10,COLUMN()))</f>
        <v/>
      </c>
      <c r="C54" s="33" t="str" cm="1">
        <f t="array" ref="C54">IF(INDEX(申請表!$B$5:$Q$1048576,ROW()*6-10,COLUMN())=0,"",INDEX(申請表!$B$5:$Q$1048576,ROW()*6-10,COLUMN()))</f>
        <v/>
      </c>
      <c r="D54" s="34" t="str" cm="1">
        <f t="array" ref="D54">IF(INDEX(申請表!$B$5:$Q$1048576,ROW()*6-10,COLUMN())=0,"",INDEX(申請表!$B$5:$Q$1048576,ROW()*6-10,COLUMN()))</f>
        <v/>
      </c>
      <c r="E54" s="34" t="str" cm="1">
        <f t="array" ref="E54">INDEX(申請表!$B$5:$Q$1048576,2+((ROW()-2)*6),5)</f>
        <v xml:space="preserve"> </v>
      </c>
      <c r="F54" s="34" t="str" cm="1">
        <f t="array" ref="F54">IF(INDEX(申請表!$B$5:$Q$1048576,2+((ROW()-2)*6),6)=0,"",INDEX(申請表!$B$5:$Q$1048576,2+((ROW()-2)*6),6))</f>
        <v/>
      </c>
      <c r="G54" s="34" t="str" cm="1">
        <f t="array" ref="G54">IF(INDEX(申請表!$B$5:$Q$1048576,2+((ROW()-2)*6),7)=0,"",INDEX(申請表!$B$5:$Q$1048576,2+((ROW()-2)*6),7))</f>
        <v/>
      </c>
      <c r="H54" s="34" t="str" cm="1">
        <f t="array" ref="H54">IF(INDEX(申請表!$B$5:$Q$1048576,3+((ROW()-2)*6),6)=0,"",INDEX(申請表!$B$5:$Q$1048576,3+((ROW()-2)*6),6))</f>
        <v/>
      </c>
      <c r="I54" s="34" t="str" cm="1">
        <f t="array" ref="I54">IF(INDEX(申請表!$B$5:$Q$1048576,3+((ROW()-2)*6),7)=0,"",INDEX(申請表!$B$5:$Q$1048576,3+((ROW()-2)*6),7))</f>
        <v/>
      </c>
      <c r="J54" s="34" t="str" cm="1">
        <f t="array" ref="J54">IF(INDEX(申請表!$B$5:$Q$1048576,4+((ROW()-2)*6),6)=0,"",INDEX(申請表!$B$5:$Q$1048576,4+((ROW()-2)*6),6))</f>
        <v/>
      </c>
      <c r="K54" s="34" t="str" cm="1">
        <f t="array" ref="K54">IF(INDEX(申請表!$B$5:$Q$1048576,4+((ROW()-2)*6),7)=0,"",INDEX(申請表!$B$5:$Q$1048576,4+((ROW()-2)*6),7))</f>
        <v/>
      </c>
      <c r="L54" s="34" t="str" cm="1">
        <f t="array" ref="L54">IF(INDEX(申請表!$B$5:$Q$1048576,5+((ROW()-2)*6),6)=0,"",INDEX(申請表!$B$5:$Q$1048576,5+((ROW()-2)*6),6))</f>
        <v/>
      </c>
      <c r="M54" s="34" t="str" cm="1">
        <f t="array" ref="M54">IF(INDEX(申請表!$B$5:$Q$1048576,5+((ROW()-2)*6),7)=0,"",INDEX(申請表!$B$5:$Q$1048576,5+((ROW()-2)*6),7))</f>
        <v/>
      </c>
      <c r="N54" s="34" t="str" cm="1">
        <f t="array" ref="N54">IF(INDEX(申請表!$B$5:$Q$1048576,6+((ROW()-2)*6),6)=0,"",INDEX(申請表!$B$5:$Q$1048576,6+((ROW()-2)*6),6))</f>
        <v/>
      </c>
      <c r="O54" s="34" t="str" cm="1">
        <f t="array" ref="O54">IF(INDEX(申請表!$B$5:$Q$1048576,6+((ROW()-2)*6),7)=0,"",INDEX(申請表!$B$5:$Q$1048576,6+((ROW()-2)*6),7))</f>
        <v/>
      </c>
      <c r="P54" s="34" t="str" cm="1">
        <f t="array" ref="P54">IF(INDEX(申請表!$B$5:$Q$1048576,7+((ROW()-2)*6),6)=0,"",INDEX(申請表!$B$5:$Q$1048576,7+((ROW()-2)*6),6))</f>
        <v/>
      </c>
      <c r="Q54" s="34" t="str" cm="1">
        <f t="array" ref="Q54">IF(INDEX(申請表!$B$5:$Q$1048576,7+((ROW()-2)*6),7)=0,"",INDEX(申請表!$B$5:$Q$1048576,7+((ROW()-2)*6),7))</f>
        <v/>
      </c>
      <c r="R54" s="15" t="str" cm="1">
        <f t="array" ref="R54">IF(INDEX(申請表!$B$5:$Q$1048576,ROW()*6-10,COLUMN()-10)=0,"",INDEX(申請表!$B$5:$Q$1048576,ROW()*6-10,COLUMN()-10))</f>
        <v/>
      </c>
      <c r="S54" s="33" t="str" cm="1">
        <f t="array" ref="S54">IF(INDEX(申請表!$B$5:$Q$1048576,ROW()*6-10,COLUMN()-10)=0,"",INDEX(申請表!$B$5:$Q$1048576,ROW()*6-10,COLUMN()-10))</f>
        <v/>
      </c>
      <c r="T54" s="33" t="str" cm="1">
        <f t="array" ref="T54">IF(INDEX(申請表!$B$5:$Q$1048576,ROW()*6-10,COLUMN()-10)=0,"",INDEX(申請表!$B$5:$Q$1048576,ROW()*6-10,COLUMN()-10))</f>
        <v/>
      </c>
      <c r="U54" s="34" t="str" cm="1">
        <f t="array" ref="U54">IF(INDEX(申請表!$B$5:$Q$1048576,ROW()*6-10,COLUMN()-10)=0,"",INDEX(申請表!$B$5:$Q$1048576,ROW()*6-10,COLUMN()-10))</f>
        <v/>
      </c>
      <c r="V54" s="33" t="str" cm="1">
        <f t="array" ref="V54">IF(INDEX(申請表!$B$5:$Q$1048576,ROW()*6-10,COLUMN()-10)=0,"",INDEX(申請表!$B$5:$Q$1048576,ROW()*6-10,COLUMN()-10))</f>
        <v/>
      </c>
      <c r="W54" s="34" t="str" cm="1">
        <f t="array" ref="W54">INDEX(申請表!$B$5:$Q$1048576,ROW()*6-10,COLUMN()-10)</f>
        <v/>
      </c>
      <c r="X54" s="33" t="str" cm="1">
        <f t="array" ref="X54">IF(INDEX(申請表!$B$5:$Q$1048576,ROW()*6-10,COLUMN()-10)=0,"",INDEX(申請表!$B$5:$Q$1048576,ROW()*6-10,COLUMN()-10))</f>
        <v/>
      </c>
      <c r="Y54" s="33" t="str" cm="1">
        <f t="array" ref="Y54">INDEX(申請表!$B$5:$Q$1048576,ROW()*6-10,COLUMN()-10)</f>
        <v/>
      </c>
      <c r="Z54" s="34" t="str" cm="1">
        <f t="array" ref="Z54">IF(INDEX(申請表!$B$5:$Q$1048576,ROW()*6-10,COLUMN()-10)=0,"",INDEX(申請表!$B$5:$Q$1048576,ROW()*6-10,COLUMN()-10))</f>
        <v/>
      </c>
    </row>
    <row r="55" spans="1:26" x14ac:dyDescent="0.3">
      <c r="A55" s="33" t="str" cm="1">
        <f t="array" ref="A55">INDEX(申請表!$B$5:$Q$1048576,ROW()*6-10,COLUMN())</f>
        <v/>
      </c>
      <c r="B55" s="34" t="str" cm="1">
        <f t="array" ref="B55">IF(INDEX(申請表!$B$5:$Q$1048576,ROW()*6-10,COLUMN())=0,"",INDEX(申請表!$B$5:$Q$1048576,ROW()*6-10,COLUMN()))</f>
        <v/>
      </c>
      <c r="C55" s="33" t="str" cm="1">
        <f t="array" ref="C55">IF(INDEX(申請表!$B$5:$Q$1048576,ROW()*6-10,COLUMN())=0,"",INDEX(申請表!$B$5:$Q$1048576,ROW()*6-10,COLUMN()))</f>
        <v/>
      </c>
      <c r="D55" s="34" t="str" cm="1">
        <f t="array" ref="D55">IF(INDEX(申請表!$B$5:$Q$1048576,ROW()*6-10,COLUMN())=0,"",INDEX(申請表!$B$5:$Q$1048576,ROW()*6-10,COLUMN()))</f>
        <v/>
      </c>
      <c r="E55" s="34" t="str" cm="1">
        <f t="array" ref="E55">INDEX(申請表!$B$5:$Q$1048576,2+((ROW()-2)*6),5)</f>
        <v xml:space="preserve"> </v>
      </c>
      <c r="F55" s="34" t="str" cm="1">
        <f t="array" ref="F55">IF(INDEX(申請表!$B$5:$Q$1048576,2+((ROW()-2)*6),6)=0,"",INDEX(申請表!$B$5:$Q$1048576,2+((ROW()-2)*6),6))</f>
        <v/>
      </c>
      <c r="G55" s="34" t="str" cm="1">
        <f t="array" ref="G55">IF(INDEX(申請表!$B$5:$Q$1048576,2+((ROW()-2)*6),7)=0,"",INDEX(申請表!$B$5:$Q$1048576,2+((ROW()-2)*6),7))</f>
        <v/>
      </c>
      <c r="H55" s="34" t="str" cm="1">
        <f t="array" ref="H55">IF(INDEX(申請表!$B$5:$Q$1048576,3+((ROW()-2)*6),6)=0,"",INDEX(申請表!$B$5:$Q$1048576,3+((ROW()-2)*6),6))</f>
        <v/>
      </c>
      <c r="I55" s="34" t="str" cm="1">
        <f t="array" ref="I55">IF(INDEX(申請表!$B$5:$Q$1048576,3+((ROW()-2)*6),7)=0,"",INDEX(申請表!$B$5:$Q$1048576,3+((ROW()-2)*6),7))</f>
        <v/>
      </c>
      <c r="J55" s="34" t="str" cm="1">
        <f t="array" ref="J55">IF(INDEX(申請表!$B$5:$Q$1048576,4+((ROW()-2)*6),6)=0,"",INDEX(申請表!$B$5:$Q$1048576,4+((ROW()-2)*6),6))</f>
        <v/>
      </c>
      <c r="K55" s="34" t="str" cm="1">
        <f t="array" ref="K55">IF(INDEX(申請表!$B$5:$Q$1048576,4+((ROW()-2)*6),7)=0,"",INDEX(申請表!$B$5:$Q$1048576,4+((ROW()-2)*6),7))</f>
        <v/>
      </c>
      <c r="L55" s="34" t="str" cm="1">
        <f t="array" ref="L55">IF(INDEX(申請表!$B$5:$Q$1048576,5+((ROW()-2)*6),6)=0,"",INDEX(申請表!$B$5:$Q$1048576,5+((ROW()-2)*6),6))</f>
        <v/>
      </c>
      <c r="M55" s="34" t="str" cm="1">
        <f t="array" ref="M55">IF(INDEX(申請表!$B$5:$Q$1048576,5+((ROW()-2)*6),7)=0,"",INDEX(申請表!$B$5:$Q$1048576,5+((ROW()-2)*6),7))</f>
        <v/>
      </c>
      <c r="N55" s="34" t="str" cm="1">
        <f t="array" ref="N55">IF(INDEX(申請表!$B$5:$Q$1048576,6+((ROW()-2)*6),6)=0,"",INDEX(申請表!$B$5:$Q$1048576,6+((ROW()-2)*6),6))</f>
        <v/>
      </c>
      <c r="O55" s="34" t="str" cm="1">
        <f t="array" ref="O55">IF(INDEX(申請表!$B$5:$Q$1048576,6+((ROW()-2)*6),7)=0,"",INDEX(申請表!$B$5:$Q$1048576,6+((ROW()-2)*6),7))</f>
        <v/>
      </c>
      <c r="P55" s="34" t="str" cm="1">
        <f t="array" ref="P55">IF(INDEX(申請表!$B$5:$Q$1048576,7+((ROW()-2)*6),6)=0,"",INDEX(申請表!$B$5:$Q$1048576,7+((ROW()-2)*6),6))</f>
        <v/>
      </c>
      <c r="Q55" s="34" t="str" cm="1">
        <f t="array" ref="Q55">IF(INDEX(申請表!$B$5:$Q$1048576,7+((ROW()-2)*6),7)=0,"",INDEX(申請表!$B$5:$Q$1048576,7+((ROW()-2)*6),7))</f>
        <v/>
      </c>
      <c r="R55" s="15" t="str" cm="1">
        <f t="array" ref="R55">IF(INDEX(申請表!$B$5:$Q$1048576,ROW()*6-10,COLUMN()-10)=0,"",INDEX(申請表!$B$5:$Q$1048576,ROW()*6-10,COLUMN()-10))</f>
        <v/>
      </c>
      <c r="S55" s="33" t="str" cm="1">
        <f t="array" ref="S55">IF(INDEX(申請表!$B$5:$Q$1048576,ROW()*6-10,COLUMN()-10)=0,"",INDEX(申請表!$B$5:$Q$1048576,ROW()*6-10,COLUMN()-10))</f>
        <v/>
      </c>
      <c r="T55" s="33" t="str" cm="1">
        <f t="array" ref="T55">IF(INDEX(申請表!$B$5:$Q$1048576,ROW()*6-10,COLUMN()-10)=0,"",INDEX(申請表!$B$5:$Q$1048576,ROW()*6-10,COLUMN()-10))</f>
        <v/>
      </c>
      <c r="U55" s="34" t="str" cm="1">
        <f t="array" ref="U55">IF(INDEX(申請表!$B$5:$Q$1048576,ROW()*6-10,COLUMN()-10)=0,"",INDEX(申請表!$B$5:$Q$1048576,ROW()*6-10,COLUMN()-10))</f>
        <v/>
      </c>
      <c r="V55" s="33" t="str" cm="1">
        <f t="array" ref="V55">IF(INDEX(申請表!$B$5:$Q$1048576,ROW()*6-10,COLUMN()-10)=0,"",INDEX(申請表!$B$5:$Q$1048576,ROW()*6-10,COLUMN()-10))</f>
        <v/>
      </c>
      <c r="W55" s="34" t="str" cm="1">
        <f t="array" ref="W55">INDEX(申請表!$B$5:$Q$1048576,ROW()*6-10,COLUMN()-10)</f>
        <v/>
      </c>
      <c r="X55" s="33" t="str" cm="1">
        <f t="array" ref="X55">IF(INDEX(申請表!$B$5:$Q$1048576,ROW()*6-10,COLUMN()-10)=0,"",INDEX(申請表!$B$5:$Q$1048576,ROW()*6-10,COLUMN()-10))</f>
        <v/>
      </c>
      <c r="Y55" s="33" t="str" cm="1">
        <f t="array" ref="Y55">INDEX(申請表!$B$5:$Q$1048576,ROW()*6-10,COLUMN()-10)</f>
        <v/>
      </c>
      <c r="Z55" s="34" t="str" cm="1">
        <f t="array" ref="Z55">IF(INDEX(申請表!$B$5:$Q$1048576,ROW()*6-10,COLUMN()-10)=0,"",INDEX(申請表!$B$5:$Q$1048576,ROW()*6-10,COLUMN()-10))</f>
        <v/>
      </c>
    </row>
    <row r="56" spans="1:26" x14ac:dyDescent="0.3">
      <c r="A56" s="33" t="str" cm="1">
        <f t="array" ref="A56">INDEX(申請表!$B$5:$Q$1048576,ROW()*6-10,COLUMN())</f>
        <v/>
      </c>
      <c r="B56" s="34" t="str" cm="1">
        <f t="array" ref="B56">IF(INDEX(申請表!$B$5:$Q$1048576,ROW()*6-10,COLUMN())=0,"",INDEX(申請表!$B$5:$Q$1048576,ROW()*6-10,COLUMN()))</f>
        <v/>
      </c>
      <c r="C56" s="33" t="str" cm="1">
        <f t="array" ref="C56">IF(INDEX(申請表!$B$5:$Q$1048576,ROW()*6-10,COLUMN())=0,"",INDEX(申請表!$B$5:$Q$1048576,ROW()*6-10,COLUMN()))</f>
        <v/>
      </c>
      <c r="D56" s="34" t="str" cm="1">
        <f t="array" ref="D56">IF(INDEX(申請表!$B$5:$Q$1048576,ROW()*6-10,COLUMN())=0,"",INDEX(申請表!$B$5:$Q$1048576,ROW()*6-10,COLUMN()))</f>
        <v/>
      </c>
      <c r="E56" s="34" t="str" cm="1">
        <f t="array" ref="E56">INDEX(申請表!$B$5:$Q$1048576,2+((ROW()-2)*6),5)</f>
        <v xml:space="preserve"> </v>
      </c>
      <c r="F56" s="34" t="str" cm="1">
        <f t="array" ref="F56">IF(INDEX(申請表!$B$5:$Q$1048576,2+((ROW()-2)*6),6)=0,"",INDEX(申請表!$B$5:$Q$1048576,2+((ROW()-2)*6),6))</f>
        <v/>
      </c>
      <c r="G56" s="34" t="str" cm="1">
        <f t="array" ref="G56">IF(INDEX(申請表!$B$5:$Q$1048576,2+((ROW()-2)*6),7)=0,"",INDEX(申請表!$B$5:$Q$1048576,2+((ROW()-2)*6),7))</f>
        <v/>
      </c>
      <c r="H56" s="34" t="str" cm="1">
        <f t="array" ref="H56">IF(INDEX(申請表!$B$5:$Q$1048576,3+((ROW()-2)*6),6)=0,"",INDEX(申請表!$B$5:$Q$1048576,3+((ROW()-2)*6),6))</f>
        <v/>
      </c>
      <c r="I56" s="34" t="str" cm="1">
        <f t="array" ref="I56">IF(INDEX(申請表!$B$5:$Q$1048576,3+((ROW()-2)*6),7)=0,"",INDEX(申請表!$B$5:$Q$1048576,3+((ROW()-2)*6),7))</f>
        <v/>
      </c>
      <c r="J56" s="34" t="str" cm="1">
        <f t="array" ref="J56">IF(INDEX(申請表!$B$5:$Q$1048576,4+((ROW()-2)*6),6)=0,"",INDEX(申請表!$B$5:$Q$1048576,4+((ROW()-2)*6),6))</f>
        <v/>
      </c>
      <c r="K56" s="34" t="str" cm="1">
        <f t="array" ref="K56">IF(INDEX(申請表!$B$5:$Q$1048576,4+((ROW()-2)*6),7)=0,"",INDEX(申請表!$B$5:$Q$1048576,4+((ROW()-2)*6),7))</f>
        <v/>
      </c>
      <c r="L56" s="34" t="str" cm="1">
        <f t="array" ref="L56">IF(INDEX(申請表!$B$5:$Q$1048576,5+((ROW()-2)*6),6)=0,"",INDEX(申請表!$B$5:$Q$1048576,5+((ROW()-2)*6),6))</f>
        <v/>
      </c>
      <c r="M56" s="34" t="str" cm="1">
        <f t="array" ref="M56">IF(INDEX(申請表!$B$5:$Q$1048576,5+((ROW()-2)*6),7)=0,"",INDEX(申請表!$B$5:$Q$1048576,5+((ROW()-2)*6),7))</f>
        <v/>
      </c>
      <c r="N56" s="34" t="str" cm="1">
        <f t="array" ref="N56">IF(INDEX(申請表!$B$5:$Q$1048576,6+((ROW()-2)*6),6)=0,"",INDEX(申請表!$B$5:$Q$1048576,6+((ROW()-2)*6),6))</f>
        <v/>
      </c>
      <c r="O56" s="34" t="str" cm="1">
        <f t="array" ref="O56">IF(INDEX(申請表!$B$5:$Q$1048576,6+((ROW()-2)*6),7)=0,"",INDEX(申請表!$B$5:$Q$1048576,6+((ROW()-2)*6),7))</f>
        <v/>
      </c>
      <c r="P56" s="34" t="str" cm="1">
        <f t="array" ref="P56">IF(INDEX(申請表!$B$5:$Q$1048576,7+((ROW()-2)*6),6)=0,"",INDEX(申請表!$B$5:$Q$1048576,7+((ROW()-2)*6),6))</f>
        <v/>
      </c>
      <c r="Q56" s="34" t="str" cm="1">
        <f t="array" ref="Q56">IF(INDEX(申請表!$B$5:$Q$1048576,7+((ROW()-2)*6),7)=0,"",INDEX(申請表!$B$5:$Q$1048576,7+((ROW()-2)*6),7))</f>
        <v/>
      </c>
      <c r="R56" s="15" t="str" cm="1">
        <f t="array" ref="R56">IF(INDEX(申請表!$B$5:$Q$1048576,ROW()*6-10,COLUMN()-10)=0,"",INDEX(申請表!$B$5:$Q$1048576,ROW()*6-10,COLUMN()-10))</f>
        <v/>
      </c>
      <c r="S56" s="33" t="str" cm="1">
        <f t="array" ref="S56">IF(INDEX(申請表!$B$5:$Q$1048576,ROW()*6-10,COLUMN()-10)=0,"",INDEX(申請表!$B$5:$Q$1048576,ROW()*6-10,COLUMN()-10))</f>
        <v/>
      </c>
      <c r="T56" s="33" t="str" cm="1">
        <f t="array" ref="T56">IF(INDEX(申請表!$B$5:$Q$1048576,ROW()*6-10,COLUMN()-10)=0,"",INDEX(申請表!$B$5:$Q$1048576,ROW()*6-10,COLUMN()-10))</f>
        <v/>
      </c>
      <c r="U56" s="34" t="str" cm="1">
        <f t="array" ref="U56">IF(INDEX(申請表!$B$5:$Q$1048576,ROW()*6-10,COLUMN()-10)=0,"",INDEX(申請表!$B$5:$Q$1048576,ROW()*6-10,COLUMN()-10))</f>
        <v/>
      </c>
      <c r="V56" s="33" t="str" cm="1">
        <f t="array" ref="V56">IF(INDEX(申請表!$B$5:$Q$1048576,ROW()*6-10,COLUMN()-10)=0,"",INDEX(申請表!$B$5:$Q$1048576,ROW()*6-10,COLUMN()-10))</f>
        <v/>
      </c>
      <c r="W56" s="34" t="str" cm="1">
        <f t="array" ref="W56">INDEX(申請表!$B$5:$Q$1048576,ROW()*6-10,COLUMN()-10)</f>
        <v/>
      </c>
      <c r="X56" s="33" t="str" cm="1">
        <f t="array" ref="X56">IF(INDEX(申請表!$B$5:$Q$1048576,ROW()*6-10,COLUMN()-10)=0,"",INDEX(申請表!$B$5:$Q$1048576,ROW()*6-10,COLUMN()-10))</f>
        <v/>
      </c>
      <c r="Y56" s="33" t="str" cm="1">
        <f t="array" ref="Y56">INDEX(申請表!$B$5:$Q$1048576,ROW()*6-10,COLUMN()-10)</f>
        <v/>
      </c>
      <c r="Z56" s="34" t="str" cm="1">
        <f t="array" ref="Z56">IF(INDEX(申請表!$B$5:$Q$1048576,ROW()*6-10,COLUMN()-10)=0,"",INDEX(申請表!$B$5:$Q$1048576,ROW()*6-10,COLUMN()-10))</f>
        <v/>
      </c>
    </row>
    <row r="57" spans="1:26" x14ac:dyDescent="0.3">
      <c r="A57" s="33" t="str" cm="1">
        <f t="array" ref="A57">INDEX(申請表!$B$5:$Q$1048576,ROW()*6-10,COLUMN())</f>
        <v/>
      </c>
      <c r="B57" s="34" t="str" cm="1">
        <f t="array" ref="B57">IF(INDEX(申請表!$B$5:$Q$1048576,ROW()*6-10,COLUMN())=0,"",INDEX(申請表!$B$5:$Q$1048576,ROW()*6-10,COLUMN()))</f>
        <v/>
      </c>
      <c r="C57" s="33" t="str" cm="1">
        <f t="array" ref="C57">IF(INDEX(申請表!$B$5:$Q$1048576,ROW()*6-10,COLUMN())=0,"",INDEX(申請表!$B$5:$Q$1048576,ROW()*6-10,COLUMN()))</f>
        <v/>
      </c>
      <c r="D57" s="34" t="str" cm="1">
        <f t="array" ref="D57">IF(INDEX(申請表!$B$5:$Q$1048576,ROW()*6-10,COLUMN())=0,"",INDEX(申請表!$B$5:$Q$1048576,ROW()*6-10,COLUMN()))</f>
        <v/>
      </c>
      <c r="E57" s="34" t="str" cm="1">
        <f t="array" ref="E57">INDEX(申請表!$B$5:$Q$1048576,2+((ROW()-2)*6),5)</f>
        <v xml:space="preserve"> </v>
      </c>
      <c r="F57" s="34" t="str" cm="1">
        <f t="array" ref="F57">IF(INDEX(申請表!$B$5:$Q$1048576,2+((ROW()-2)*6),6)=0,"",INDEX(申請表!$B$5:$Q$1048576,2+((ROW()-2)*6),6))</f>
        <v/>
      </c>
      <c r="G57" s="34" t="str" cm="1">
        <f t="array" ref="G57">IF(INDEX(申請表!$B$5:$Q$1048576,2+((ROW()-2)*6),7)=0,"",INDEX(申請表!$B$5:$Q$1048576,2+((ROW()-2)*6),7))</f>
        <v/>
      </c>
      <c r="H57" s="34" t="str" cm="1">
        <f t="array" ref="H57">IF(INDEX(申請表!$B$5:$Q$1048576,3+((ROW()-2)*6),6)=0,"",INDEX(申請表!$B$5:$Q$1048576,3+((ROW()-2)*6),6))</f>
        <v/>
      </c>
      <c r="I57" s="34" t="str" cm="1">
        <f t="array" ref="I57">IF(INDEX(申請表!$B$5:$Q$1048576,3+((ROW()-2)*6),7)=0,"",INDEX(申請表!$B$5:$Q$1048576,3+((ROW()-2)*6),7))</f>
        <v/>
      </c>
      <c r="J57" s="34" t="str" cm="1">
        <f t="array" ref="J57">IF(INDEX(申請表!$B$5:$Q$1048576,4+((ROW()-2)*6),6)=0,"",INDEX(申請表!$B$5:$Q$1048576,4+((ROW()-2)*6),6))</f>
        <v/>
      </c>
      <c r="K57" s="34" t="str" cm="1">
        <f t="array" ref="K57">IF(INDEX(申請表!$B$5:$Q$1048576,4+((ROW()-2)*6),7)=0,"",INDEX(申請表!$B$5:$Q$1048576,4+((ROW()-2)*6),7))</f>
        <v/>
      </c>
      <c r="L57" s="34" t="str" cm="1">
        <f t="array" ref="L57">IF(INDEX(申請表!$B$5:$Q$1048576,5+((ROW()-2)*6),6)=0,"",INDEX(申請表!$B$5:$Q$1048576,5+((ROW()-2)*6),6))</f>
        <v/>
      </c>
      <c r="M57" s="34" t="str" cm="1">
        <f t="array" ref="M57">IF(INDEX(申請表!$B$5:$Q$1048576,5+((ROW()-2)*6),7)=0,"",INDEX(申請表!$B$5:$Q$1048576,5+((ROW()-2)*6),7))</f>
        <v/>
      </c>
      <c r="N57" s="34" t="str" cm="1">
        <f t="array" ref="N57">IF(INDEX(申請表!$B$5:$Q$1048576,6+((ROW()-2)*6),6)=0,"",INDEX(申請表!$B$5:$Q$1048576,6+((ROW()-2)*6),6))</f>
        <v/>
      </c>
      <c r="O57" s="34" t="str" cm="1">
        <f t="array" ref="O57">IF(INDEX(申請表!$B$5:$Q$1048576,6+((ROW()-2)*6),7)=0,"",INDEX(申請表!$B$5:$Q$1048576,6+((ROW()-2)*6),7))</f>
        <v/>
      </c>
      <c r="P57" s="34" t="str" cm="1">
        <f t="array" ref="P57">IF(INDEX(申請表!$B$5:$Q$1048576,7+((ROW()-2)*6),6)=0,"",INDEX(申請表!$B$5:$Q$1048576,7+((ROW()-2)*6),6))</f>
        <v/>
      </c>
      <c r="Q57" s="34" t="str" cm="1">
        <f t="array" ref="Q57">IF(INDEX(申請表!$B$5:$Q$1048576,7+((ROW()-2)*6),7)=0,"",INDEX(申請表!$B$5:$Q$1048576,7+((ROW()-2)*6),7))</f>
        <v/>
      </c>
      <c r="R57" s="15" t="str" cm="1">
        <f t="array" ref="R57">IF(INDEX(申請表!$B$5:$Q$1048576,ROW()*6-10,COLUMN()-10)=0,"",INDEX(申請表!$B$5:$Q$1048576,ROW()*6-10,COLUMN()-10))</f>
        <v/>
      </c>
      <c r="S57" s="33" t="str" cm="1">
        <f t="array" ref="S57">IF(INDEX(申請表!$B$5:$Q$1048576,ROW()*6-10,COLUMN()-10)=0,"",INDEX(申請表!$B$5:$Q$1048576,ROW()*6-10,COLUMN()-10))</f>
        <v/>
      </c>
      <c r="T57" s="33" t="str" cm="1">
        <f t="array" ref="T57">IF(INDEX(申請表!$B$5:$Q$1048576,ROW()*6-10,COLUMN()-10)=0,"",INDEX(申請表!$B$5:$Q$1048576,ROW()*6-10,COLUMN()-10))</f>
        <v/>
      </c>
      <c r="U57" s="34" t="str" cm="1">
        <f t="array" ref="U57">IF(INDEX(申請表!$B$5:$Q$1048576,ROW()*6-10,COLUMN()-10)=0,"",INDEX(申請表!$B$5:$Q$1048576,ROW()*6-10,COLUMN()-10))</f>
        <v/>
      </c>
      <c r="V57" s="33" t="str" cm="1">
        <f t="array" ref="V57">IF(INDEX(申請表!$B$5:$Q$1048576,ROW()*6-10,COLUMN()-10)=0,"",INDEX(申請表!$B$5:$Q$1048576,ROW()*6-10,COLUMN()-10))</f>
        <v/>
      </c>
      <c r="W57" s="34" t="str" cm="1">
        <f t="array" ref="W57">INDEX(申請表!$B$5:$Q$1048576,ROW()*6-10,COLUMN()-10)</f>
        <v/>
      </c>
      <c r="X57" s="33" t="str" cm="1">
        <f t="array" ref="X57">IF(INDEX(申請表!$B$5:$Q$1048576,ROW()*6-10,COLUMN()-10)=0,"",INDEX(申請表!$B$5:$Q$1048576,ROW()*6-10,COLUMN()-10))</f>
        <v/>
      </c>
      <c r="Y57" s="33" t="str" cm="1">
        <f t="array" ref="Y57">INDEX(申請表!$B$5:$Q$1048576,ROW()*6-10,COLUMN()-10)</f>
        <v/>
      </c>
      <c r="Z57" s="34" t="str" cm="1">
        <f t="array" ref="Z57">IF(INDEX(申請表!$B$5:$Q$1048576,ROW()*6-10,COLUMN()-10)=0,"",INDEX(申請表!$B$5:$Q$1048576,ROW()*6-10,COLUMN()-10))</f>
        <v/>
      </c>
    </row>
    <row r="58" spans="1:26" x14ac:dyDescent="0.3">
      <c r="A58" s="33" t="str" cm="1">
        <f t="array" ref="A58">INDEX(申請表!$B$5:$Q$1048576,ROW()*6-10,COLUMN())</f>
        <v/>
      </c>
      <c r="B58" s="34" t="str" cm="1">
        <f t="array" ref="B58">IF(INDEX(申請表!$B$5:$Q$1048576,ROW()*6-10,COLUMN())=0,"",INDEX(申請表!$B$5:$Q$1048576,ROW()*6-10,COLUMN()))</f>
        <v/>
      </c>
      <c r="C58" s="33" t="str" cm="1">
        <f t="array" ref="C58">IF(INDEX(申請表!$B$5:$Q$1048576,ROW()*6-10,COLUMN())=0,"",INDEX(申請表!$B$5:$Q$1048576,ROW()*6-10,COLUMN()))</f>
        <v/>
      </c>
      <c r="D58" s="34" t="str" cm="1">
        <f t="array" ref="D58">IF(INDEX(申請表!$B$5:$Q$1048576,ROW()*6-10,COLUMN())=0,"",INDEX(申請表!$B$5:$Q$1048576,ROW()*6-10,COLUMN()))</f>
        <v/>
      </c>
      <c r="E58" s="34" t="str" cm="1">
        <f t="array" ref="E58">INDEX(申請表!$B$5:$Q$1048576,2+((ROW()-2)*6),5)</f>
        <v xml:space="preserve"> </v>
      </c>
      <c r="F58" s="34" t="str" cm="1">
        <f t="array" ref="F58">IF(INDEX(申請表!$B$5:$Q$1048576,2+((ROW()-2)*6),6)=0,"",INDEX(申請表!$B$5:$Q$1048576,2+((ROW()-2)*6),6))</f>
        <v/>
      </c>
      <c r="G58" s="34" t="str" cm="1">
        <f t="array" ref="G58">IF(INDEX(申請表!$B$5:$Q$1048576,2+((ROW()-2)*6),7)=0,"",INDEX(申請表!$B$5:$Q$1048576,2+((ROW()-2)*6),7))</f>
        <v/>
      </c>
      <c r="H58" s="34" t="str" cm="1">
        <f t="array" ref="H58">IF(INDEX(申請表!$B$5:$Q$1048576,3+((ROW()-2)*6),6)=0,"",INDEX(申請表!$B$5:$Q$1048576,3+((ROW()-2)*6),6))</f>
        <v/>
      </c>
      <c r="I58" s="34" t="str" cm="1">
        <f t="array" ref="I58">IF(INDEX(申請表!$B$5:$Q$1048576,3+((ROW()-2)*6),7)=0,"",INDEX(申請表!$B$5:$Q$1048576,3+((ROW()-2)*6),7))</f>
        <v/>
      </c>
      <c r="J58" s="34" t="str" cm="1">
        <f t="array" ref="J58">IF(INDEX(申請表!$B$5:$Q$1048576,4+((ROW()-2)*6),6)=0,"",INDEX(申請表!$B$5:$Q$1048576,4+((ROW()-2)*6),6))</f>
        <v/>
      </c>
      <c r="K58" s="34" t="str" cm="1">
        <f t="array" ref="K58">IF(INDEX(申請表!$B$5:$Q$1048576,4+((ROW()-2)*6),7)=0,"",INDEX(申請表!$B$5:$Q$1048576,4+((ROW()-2)*6),7))</f>
        <v/>
      </c>
      <c r="L58" s="34" t="str" cm="1">
        <f t="array" ref="L58">IF(INDEX(申請表!$B$5:$Q$1048576,5+((ROW()-2)*6),6)=0,"",INDEX(申請表!$B$5:$Q$1048576,5+((ROW()-2)*6),6))</f>
        <v/>
      </c>
      <c r="M58" s="34" t="str" cm="1">
        <f t="array" ref="M58">IF(INDEX(申請表!$B$5:$Q$1048576,5+((ROW()-2)*6),7)=0,"",INDEX(申請表!$B$5:$Q$1048576,5+((ROW()-2)*6),7))</f>
        <v/>
      </c>
      <c r="N58" s="34" t="str" cm="1">
        <f t="array" ref="N58">IF(INDEX(申請表!$B$5:$Q$1048576,6+((ROW()-2)*6),6)=0,"",INDEX(申請表!$B$5:$Q$1048576,6+((ROW()-2)*6),6))</f>
        <v/>
      </c>
      <c r="O58" s="34" t="str" cm="1">
        <f t="array" ref="O58">IF(INDEX(申請表!$B$5:$Q$1048576,6+((ROW()-2)*6),7)=0,"",INDEX(申請表!$B$5:$Q$1048576,6+((ROW()-2)*6),7))</f>
        <v/>
      </c>
      <c r="P58" s="34" t="str" cm="1">
        <f t="array" ref="P58">IF(INDEX(申請表!$B$5:$Q$1048576,7+((ROW()-2)*6),6)=0,"",INDEX(申請表!$B$5:$Q$1048576,7+((ROW()-2)*6),6))</f>
        <v/>
      </c>
      <c r="Q58" s="34" t="str" cm="1">
        <f t="array" ref="Q58">IF(INDEX(申請表!$B$5:$Q$1048576,7+((ROW()-2)*6),7)=0,"",INDEX(申請表!$B$5:$Q$1048576,7+((ROW()-2)*6),7))</f>
        <v/>
      </c>
      <c r="R58" s="15" t="str" cm="1">
        <f t="array" ref="R58">IF(INDEX(申請表!$B$5:$Q$1048576,ROW()*6-10,COLUMN()-10)=0,"",INDEX(申請表!$B$5:$Q$1048576,ROW()*6-10,COLUMN()-10))</f>
        <v/>
      </c>
      <c r="S58" s="33" t="str" cm="1">
        <f t="array" ref="S58">IF(INDEX(申請表!$B$5:$Q$1048576,ROW()*6-10,COLUMN()-10)=0,"",INDEX(申請表!$B$5:$Q$1048576,ROW()*6-10,COLUMN()-10))</f>
        <v/>
      </c>
      <c r="T58" s="33" t="str" cm="1">
        <f t="array" ref="T58">IF(INDEX(申請表!$B$5:$Q$1048576,ROW()*6-10,COLUMN()-10)=0,"",INDEX(申請表!$B$5:$Q$1048576,ROW()*6-10,COLUMN()-10))</f>
        <v/>
      </c>
      <c r="U58" s="34" t="str" cm="1">
        <f t="array" ref="U58">IF(INDEX(申請表!$B$5:$Q$1048576,ROW()*6-10,COLUMN()-10)=0,"",INDEX(申請表!$B$5:$Q$1048576,ROW()*6-10,COLUMN()-10))</f>
        <v/>
      </c>
      <c r="V58" s="33" t="str" cm="1">
        <f t="array" ref="V58">IF(INDEX(申請表!$B$5:$Q$1048576,ROW()*6-10,COLUMN()-10)=0,"",INDEX(申請表!$B$5:$Q$1048576,ROW()*6-10,COLUMN()-10))</f>
        <v/>
      </c>
      <c r="W58" s="34" t="str" cm="1">
        <f t="array" ref="W58">INDEX(申請表!$B$5:$Q$1048576,ROW()*6-10,COLUMN()-10)</f>
        <v/>
      </c>
      <c r="X58" s="33" t="str" cm="1">
        <f t="array" ref="X58">IF(INDEX(申請表!$B$5:$Q$1048576,ROW()*6-10,COLUMN()-10)=0,"",INDEX(申請表!$B$5:$Q$1048576,ROW()*6-10,COLUMN()-10))</f>
        <v/>
      </c>
      <c r="Y58" s="33" t="str" cm="1">
        <f t="array" ref="Y58">INDEX(申請表!$B$5:$Q$1048576,ROW()*6-10,COLUMN()-10)</f>
        <v/>
      </c>
      <c r="Z58" s="34" t="str" cm="1">
        <f t="array" ref="Z58">IF(INDEX(申請表!$B$5:$Q$1048576,ROW()*6-10,COLUMN()-10)=0,"",INDEX(申請表!$B$5:$Q$1048576,ROW()*6-10,COLUMN()-10))</f>
        <v/>
      </c>
    </row>
    <row r="59" spans="1:26" x14ac:dyDescent="0.3">
      <c r="A59" s="33" t="str" cm="1">
        <f t="array" ref="A59">INDEX(申請表!$B$5:$Q$1048576,ROW()*6-10,COLUMN())</f>
        <v/>
      </c>
      <c r="B59" s="34" t="str" cm="1">
        <f t="array" ref="B59">IF(INDEX(申請表!$B$5:$Q$1048576,ROW()*6-10,COLUMN())=0,"",INDEX(申請表!$B$5:$Q$1048576,ROW()*6-10,COLUMN()))</f>
        <v/>
      </c>
      <c r="C59" s="33" t="str" cm="1">
        <f t="array" ref="C59">IF(INDEX(申請表!$B$5:$Q$1048576,ROW()*6-10,COLUMN())=0,"",INDEX(申請表!$B$5:$Q$1048576,ROW()*6-10,COLUMN()))</f>
        <v/>
      </c>
      <c r="D59" s="34" t="str" cm="1">
        <f t="array" ref="D59">IF(INDEX(申請表!$B$5:$Q$1048576,ROW()*6-10,COLUMN())=0,"",INDEX(申請表!$B$5:$Q$1048576,ROW()*6-10,COLUMN()))</f>
        <v/>
      </c>
      <c r="E59" s="34" t="str" cm="1">
        <f t="array" ref="E59">INDEX(申請表!$B$5:$Q$1048576,2+((ROW()-2)*6),5)</f>
        <v xml:space="preserve"> </v>
      </c>
      <c r="F59" s="34" t="str" cm="1">
        <f t="array" ref="F59">IF(INDEX(申請表!$B$5:$Q$1048576,2+((ROW()-2)*6),6)=0,"",INDEX(申請表!$B$5:$Q$1048576,2+((ROW()-2)*6),6))</f>
        <v/>
      </c>
      <c r="G59" s="34" t="str" cm="1">
        <f t="array" ref="G59">IF(INDEX(申請表!$B$5:$Q$1048576,2+((ROW()-2)*6),7)=0,"",INDEX(申請表!$B$5:$Q$1048576,2+((ROW()-2)*6),7))</f>
        <v/>
      </c>
      <c r="H59" s="34" t="str" cm="1">
        <f t="array" ref="H59">IF(INDEX(申請表!$B$5:$Q$1048576,3+((ROW()-2)*6),6)=0,"",INDEX(申請表!$B$5:$Q$1048576,3+((ROW()-2)*6),6))</f>
        <v/>
      </c>
      <c r="I59" s="34" t="str" cm="1">
        <f t="array" ref="I59">IF(INDEX(申請表!$B$5:$Q$1048576,3+((ROW()-2)*6),7)=0,"",INDEX(申請表!$B$5:$Q$1048576,3+((ROW()-2)*6),7))</f>
        <v/>
      </c>
      <c r="J59" s="34" t="str" cm="1">
        <f t="array" ref="J59">IF(INDEX(申請表!$B$5:$Q$1048576,4+((ROW()-2)*6),6)=0,"",INDEX(申請表!$B$5:$Q$1048576,4+((ROW()-2)*6),6))</f>
        <v/>
      </c>
      <c r="K59" s="34" t="str" cm="1">
        <f t="array" ref="K59">IF(INDEX(申請表!$B$5:$Q$1048576,4+((ROW()-2)*6),7)=0,"",INDEX(申請表!$B$5:$Q$1048576,4+((ROW()-2)*6),7))</f>
        <v/>
      </c>
      <c r="L59" s="34" t="str" cm="1">
        <f t="array" ref="L59">IF(INDEX(申請表!$B$5:$Q$1048576,5+((ROW()-2)*6),6)=0,"",INDEX(申請表!$B$5:$Q$1048576,5+((ROW()-2)*6),6))</f>
        <v/>
      </c>
      <c r="M59" s="34" t="str" cm="1">
        <f t="array" ref="M59">IF(INDEX(申請表!$B$5:$Q$1048576,5+((ROW()-2)*6),7)=0,"",INDEX(申請表!$B$5:$Q$1048576,5+((ROW()-2)*6),7))</f>
        <v/>
      </c>
      <c r="N59" s="34" t="str" cm="1">
        <f t="array" ref="N59">IF(INDEX(申請表!$B$5:$Q$1048576,6+((ROW()-2)*6),6)=0,"",INDEX(申請表!$B$5:$Q$1048576,6+((ROW()-2)*6),6))</f>
        <v/>
      </c>
      <c r="O59" s="34" t="str" cm="1">
        <f t="array" ref="O59">IF(INDEX(申請表!$B$5:$Q$1048576,6+((ROW()-2)*6),7)=0,"",INDEX(申請表!$B$5:$Q$1048576,6+((ROW()-2)*6),7))</f>
        <v/>
      </c>
      <c r="P59" s="34" t="str" cm="1">
        <f t="array" ref="P59">IF(INDEX(申請表!$B$5:$Q$1048576,7+((ROW()-2)*6),6)=0,"",INDEX(申請表!$B$5:$Q$1048576,7+((ROW()-2)*6),6))</f>
        <v/>
      </c>
      <c r="Q59" s="34" t="str" cm="1">
        <f t="array" ref="Q59">IF(INDEX(申請表!$B$5:$Q$1048576,7+((ROW()-2)*6),7)=0,"",INDEX(申請表!$B$5:$Q$1048576,7+((ROW()-2)*6),7))</f>
        <v/>
      </c>
      <c r="R59" s="15" t="str" cm="1">
        <f t="array" ref="R59">IF(INDEX(申請表!$B$5:$Q$1048576,ROW()*6-10,COLUMN()-10)=0,"",INDEX(申請表!$B$5:$Q$1048576,ROW()*6-10,COLUMN()-10))</f>
        <v/>
      </c>
      <c r="S59" s="33" t="str" cm="1">
        <f t="array" ref="S59">IF(INDEX(申請表!$B$5:$Q$1048576,ROW()*6-10,COLUMN()-10)=0,"",INDEX(申請表!$B$5:$Q$1048576,ROW()*6-10,COLUMN()-10))</f>
        <v/>
      </c>
      <c r="T59" s="33" t="str" cm="1">
        <f t="array" ref="T59">IF(INDEX(申請表!$B$5:$Q$1048576,ROW()*6-10,COLUMN()-10)=0,"",INDEX(申請表!$B$5:$Q$1048576,ROW()*6-10,COLUMN()-10))</f>
        <v/>
      </c>
      <c r="U59" s="34" t="str" cm="1">
        <f t="array" ref="U59">IF(INDEX(申請表!$B$5:$Q$1048576,ROW()*6-10,COLUMN()-10)=0,"",INDEX(申請表!$B$5:$Q$1048576,ROW()*6-10,COLUMN()-10))</f>
        <v/>
      </c>
      <c r="V59" s="33" t="str" cm="1">
        <f t="array" ref="V59">IF(INDEX(申請表!$B$5:$Q$1048576,ROW()*6-10,COLUMN()-10)=0,"",INDEX(申請表!$B$5:$Q$1048576,ROW()*6-10,COLUMN()-10))</f>
        <v/>
      </c>
      <c r="W59" s="34" t="str" cm="1">
        <f t="array" ref="W59">INDEX(申請表!$B$5:$Q$1048576,ROW()*6-10,COLUMN()-10)</f>
        <v/>
      </c>
      <c r="X59" s="33" t="str" cm="1">
        <f t="array" ref="X59">IF(INDEX(申請表!$B$5:$Q$1048576,ROW()*6-10,COLUMN()-10)=0,"",INDEX(申請表!$B$5:$Q$1048576,ROW()*6-10,COLUMN()-10))</f>
        <v/>
      </c>
      <c r="Y59" s="33" t="str" cm="1">
        <f t="array" ref="Y59">INDEX(申請表!$B$5:$Q$1048576,ROW()*6-10,COLUMN()-10)</f>
        <v/>
      </c>
      <c r="Z59" s="34" t="str" cm="1">
        <f t="array" ref="Z59">IF(INDEX(申請表!$B$5:$Q$1048576,ROW()*6-10,COLUMN()-10)=0,"",INDEX(申請表!$B$5:$Q$1048576,ROW()*6-10,COLUMN()-10))</f>
        <v/>
      </c>
    </row>
    <row r="60" spans="1:26" x14ac:dyDescent="0.3">
      <c r="A60" s="33" t="str" cm="1">
        <f t="array" ref="A60">INDEX(申請表!$B$5:$Q$1048576,ROW()*6-10,COLUMN())</f>
        <v/>
      </c>
      <c r="B60" s="34" t="str" cm="1">
        <f t="array" ref="B60">IF(INDEX(申請表!$B$5:$Q$1048576,ROW()*6-10,COLUMN())=0,"",INDEX(申請表!$B$5:$Q$1048576,ROW()*6-10,COLUMN()))</f>
        <v/>
      </c>
      <c r="C60" s="33" t="str" cm="1">
        <f t="array" ref="C60">IF(INDEX(申請表!$B$5:$Q$1048576,ROW()*6-10,COLUMN())=0,"",INDEX(申請表!$B$5:$Q$1048576,ROW()*6-10,COLUMN()))</f>
        <v/>
      </c>
      <c r="D60" s="34" t="str" cm="1">
        <f t="array" ref="D60">IF(INDEX(申請表!$B$5:$Q$1048576,ROW()*6-10,COLUMN())=0,"",INDEX(申請表!$B$5:$Q$1048576,ROW()*6-10,COLUMN()))</f>
        <v/>
      </c>
      <c r="E60" s="34" t="str" cm="1">
        <f t="array" ref="E60">INDEX(申請表!$B$5:$Q$1048576,2+((ROW()-2)*6),5)</f>
        <v xml:space="preserve"> </v>
      </c>
      <c r="F60" s="34" t="str" cm="1">
        <f t="array" ref="F60">IF(INDEX(申請表!$B$5:$Q$1048576,2+((ROW()-2)*6),6)=0,"",INDEX(申請表!$B$5:$Q$1048576,2+((ROW()-2)*6),6))</f>
        <v/>
      </c>
      <c r="G60" s="34" t="str" cm="1">
        <f t="array" ref="G60">IF(INDEX(申請表!$B$5:$Q$1048576,2+((ROW()-2)*6),7)=0,"",INDEX(申請表!$B$5:$Q$1048576,2+((ROW()-2)*6),7))</f>
        <v/>
      </c>
      <c r="H60" s="34" t="str" cm="1">
        <f t="array" ref="H60">IF(INDEX(申請表!$B$5:$Q$1048576,3+((ROW()-2)*6),6)=0,"",INDEX(申請表!$B$5:$Q$1048576,3+((ROW()-2)*6),6))</f>
        <v/>
      </c>
      <c r="I60" s="34" t="str" cm="1">
        <f t="array" ref="I60">IF(INDEX(申請表!$B$5:$Q$1048576,3+((ROW()-2)*6),7)=0,"",INDEX(申請表!$B$5:$Q$1048576,3+((ROW()-2)*6),7))</f>
        <v/>
      </c>
      <c r="J60" s="34" t="str" cm="1">
        <f t="array" ref="J60">IF(INDEX(申請表!$B$5:$Q$1048576,4+((ROW()-2)*6),6)=0,"",INDEX(申請表!$B$5:$Q$1048576,4+((ROW()-2)*6),6))</f>
        <v/>
      </c>
      <c r="K60" s="34" t="str" cm="1">
        <f t="array" ref="K60">IF(INDEX(申請表!$B$5:$Q$1048576,4+((ROW()-2)*6),7)=0,"",INDEX(申請表!$B$5:$Q$1048576,4+((ROW()-2)*6),7))</f>
        <v/>
      </c>
      <c r="L60" s="34" t="str" cm="1">
        <f t="array" ref="L60">IF(INDEX(申請表!$B$5:$Q$1048576,5+((ROW()-2)*6),6)=0,"",INDEX(申請表!$B$5:$Q$1048576,5+((ROW()-2)*6),6))</f>
        <v/>
      </c>
      <c r="M60" s="34" t="str" cm="1">
        <f t="array" ref="M60">IF(INDEX(申請表!$B$5:$Q$1048576,5+((ROW()-2)*6),7)=0,"",INDEX(申請表!$B$5:$Q$1048576,5+((ROW()-2)*6),7))</f>
        <v/>
      </c>
      <c r="N60" s="34" t="str" cm="1">
        <f t="array" ref="N60">IF(INDEX(申請表!$B$5:$Q$1048576,6+((ROW()-2)*6),6)=0,"",INDEX(申請表!$B$5:$Q$1048576,6+((ROW()-2)*6),6))</f>
        <v/>
      </c>
      <c r="O60" s="34" t="str" cm="1">
        <f t="array" ref="O60">IF(INDEX(申請表!$B$5:$Q$1048576,6+((ROW()-2)*6),7)=0,"",INDEX(申請表!$B$5:$Q$1048576,6+((ROW()-2)*6),7))</f>
        <v/>
      </c>
      <c r="P60" s="34" t="str" cm="1">
        <f t="array" ref="P60">IF(INDEX(申請表!$B$5:$Q$1048576,7+((ROW()-2)*6),6)=0,"",INDEX(申請表!$B$5:$Q$1048576,7+((ROW()-2)*6),6))</f>
        <v/>
      </c>
      <c r="Q60" s="34" t="str" cm="1">
        <f t="array" ref="Q60">IF(INDEX(申請表!$B$5:$Q$1048576,7+((ROW()-2)*6),7)=0,"",INDEX(申請表!$B$5:$Q$1048576,7+((ROW()-2)*6),7))</f>
        <v/>
      </c>
      <c r="R60" s="15" t="str" cm="1">
        <f t="array" ref="R60">IF(INDEX(申請表!$B$5:$Q$1048576,ROW()*6-10,COLUMN()-10)=0,"",INDEX(申請表!$B$5:$Q$1048576,ROW()*6-10,COLUMN()-10))</f>
        <v/>
      </c>
      <c r="S60" s="33" t="str" cm="1">
        <f t="array" ref="S60">IF(INDEX(申請表!$B$5:$Q$1048576,ROW()*6-10,COLUMN()-10)=0,"",INDEX(申請表!$B$5:$Q$1048576,ROW()*6-10,COLUMN()-10))</f>
        <v/>
      </c>
      <c r="T60" s="33" t="str" cm="1">
        <f t="array" ref="T60">IF(INDEX(申請表!$B$5:$Q$1048576,ROW()*6-10,COLUMN()-10)=0,"",INDEX(申請表!$B$5:$Q$1048576,ROW()*6-10,COLUMN()-10))</f>
        <v/>
      </c>
      <c r="U60" s="34" t="str" cm="1">
        <f t="array" ref="U60">IF(INDEX(申請表!$B$5:$Q$1048576,ROW()*6-10,COLUMN()-10)=0,"",INDEX(申請表!$B$5:$Q$1048576,ROW()*6-10,COLUMN()-10))</f>
        <v/>
      </c>
      <c r="V60" s="33" t="str" cm="1">
        <f t="array" ref="V60">IF(INDEX(申請表!$B$5:$Q$1048576,ROW()*6-10,COLUMN()-10)=0,"",INDEX(申請表!$B$5:$Q$1048576,ROW()*6-10,COLUMN()-10))</f>
        <v/>
      </c>
      <c r="W60" s="34" t="str" cm="1">
        <f t="array" ref="W60">INDEX(申請表!$B$5:$Q$1048576,ROW()*6-10,COLUMN()-10)</f>
        <v/>
      </c>
      <c r="X60" s="33" t="str" cm="1">
        <f t="array" ref="X60">IF(INDEX(申請表!$B$5:$Q$1048576,ROW()*6-10,COLUMN()-10)=0,"",INDEX(申請表!$B$5:$Q$1048576,ROW()*6-10,COLUMN()-10))</f>
        <v/>
      </c>
      <c r="Y60" s="33" t="str" cm="1">
        <f t="array" ref="Y60">INDEX(申請表!$B$5:$Q$1048576,ROW()*6-10,COLUMN()-10)</f>
        <v/>
      </c>
      <c r="Z60" s="34" t="str" cm="1">
        <f t="array" ref="Z60">IF(INDEX(申請表!$B$5:$Q$1048576,ROW()*6-10,COLUMN()-10)=0,"",INDEX(申請表!$B$5:$Q$1048576,ROW()*6-10,COLUMN()-10))</f>
        <v/>
      </c>
    </row>
    <row r="61" spans="1:26" x14ac:dyDescent="0.3">
      <c r="A61" s="33" t="str" cm="1">
        <f t="array" ref="A61">INDEX(申請表!$B$5:$Q$1048576,ROW()*6-10,COLUMN())</f>
        <v/>
      </c>
      <c r="B61" s="34" t="str" cm="1">
        <f t="array" ref="B61">IF(INDEX(申請表!$B$5:$Q$1048576,ROW()*6-10,COLUMN())=0,"",INDEX(申請表!$B$5:$Q$1048576,ROW()*6-10,COLUMN()))</f>
        <v/>
      </c>
      <c r="C61" s="33" t="str" cm="1">
        <f t="array" ref="C61">IF(INDEX(申請表!$B$5:$Q$1048576,ROW()*6-10,COLUMN())=0,"",INDEX(申請表!$B$5:$Q$1048576,ROW()*6-10,COLUMN()))</f>
        <v/>
      </c>
      <c r="D61" s="34" t="str" cm="1">
        <f t="array" ref="D61">IF(INDEX(申請表!$B$5:$Q$1048576,ROW()*6-10,COLUMN())=0,"",INDEX(申請表!$B$5:$Q$1048576,ROW()*6-10,COLUMN()))</f>
        <v/>
      </c>
      <c r="E61" s="34" t="str" cm="1">
        <f t="array" ref="E61">INDEX(申請表!$B$5:$Q$1048576,2+((ROW()-2)*6),5)</f>
        <v xml:space="preserve"> </v>
      </c>
      <c r="F61" s="34" t="str" cm="1">
        <f t="array" ref="F61">IF(INDEX(申請表!$B$5:$Q$1048576,2+((ROW()-2)*6),6)=0,"",INDEX(申請表!$B$5:$Q$1048576,2+((ROW()-2)*6),6))</f>
        <v/>
      </c>
      <c r="G61" s="34" t="str" cm="1">
        <f t="array" ref="G61">IF(INDEX(申請表!$B$5:$Q$1048576,2+((ROW()-2)*6),7)=0,"",INDEX(申請表!$B$5:$Q$1048576,2+((ROW()-2)*6),7))</f>
        <v/>
      </c>
      <c r="H61" s="34" t="str" cm="1">
        <f t="array" ref="H61">IF(INDEX(申請表!$B$5:$Q$1048576,3+((ROW()-2)*6),6)=0,"",INDEX(申請表!$B$5:$Q$1048576,3+((ROW()-2)*6),6))</f>
        <v/>
      </c>
      <c r="I61" s="34" t="str" cm="1">
        <f t="array" ref="I61">IF(INDEX(申請表!$B$5:$Q$1048576,3+((ROW()-2)*6),7)=0,"",INDEX(申請表!$B$5:$Q$1048576,3+((ROW()-2)*6),7))</f>
        <v/>
      </c>
      <c r="J61" s="34" t="str" cm="1">
        <f t="array" ref="J61">IF(INDEX(申請表!$B$5:$Q$1048576,4+((ROW()-2)*6),6)=0,"",INDEX(申請表!$B$5:$Q$1048576,4+((ROW()-2)*6),6))</f>
        <v/>
      </c>
      <c r="K61" s="34" t="str" cm="1">
        <f t="array" ref="K61">IF(INDEX(申請表!$B$5:$Q$1048576,4+((ROW()-2)*6),7)=0,"",INDEX(申請表!$B$5:$Q$1048576,4+((ROW()-2)*6),7))</f>
        <v/>
      </c>
      <c r="L61" s="34" t="str" cm="1">
        <f t="array" ref="L61">IF(INDEX(申請表!$B$5:$Q$1048576,5+((ROW()-2)*6),6)=0,"",INDEX(申請表!$B$5:$Q$1048576,5+((ROW()-2)*6),6))</f>
        <v/>
      </c>
      <c r="M61" s="34" t="str" cm="1">
        <f t="array" ref="M61">IF(INDEX(申請表!$B$5:$Q$1048576,5+((ROW()-2)*6),7)=0,"",INDEX(申請表!$B$5:$Q$1048576,5+((ROW()-2)*6),7))</f>
        <v/>
      </c>
      <c r="N61" s="34" t="str" cm="1">
        <f t="array" ref="N61">IF(INDEX(申請表!$B$5:$Q$1048576,6+((ROW()-2)*6),6)=0,"",INDEX(申請表!$B$5:$Q$1048576,6+((ROW()-2)*6),6))</f>
        <v/>
      </c>
      <c r="O61" s="34" t="str" cm="1">
        <f t="array" ref="O61">IF(INDEX(申請表!$B$5:$Q$1048576,6+((ROW()-2)*6),7)=0,"",INDEX(申請表!$B$5:$Q$1048576,6+((ROW()-2)*6),7))</f>
        <v/>
      </c>
      <c r="P61" s="34" t="str" cm="1">
        <f t="array" ref="P61">IF(INDEX(申請表!$B$5:$Q$1048576,7+((ROW()-2)*6),6)=0,"",INDEX(申請表!$B$5:$Q$1048576,7+((ROW()-2)*6),6))</f>
        <v/>
      </c>
      <c r="Q61" s="34" t="str" cm="1">
        <f t="array" ref="Q61">IF(INDEX(申請表!$B$5:$Q$1048576,7+((ROW()-2)*6),7)=0,"",INDEX(申請表!$B$5:$Q$1048576,7+((ROW()-2)*6),7))</f>
        <v/>
      </c>
      <c r="R61" s="15" t="str" cm="1">
        <f t="array" ref="R61">IF(INDEX(申請表!$B$5:$Q$1048576,ROW()*6-10,COLUMN()-10)=0,"",INDEX(申請表!$B$5:$Q$1048576,ROW()*6-10,COLUMN()-10))</f>
        <v/>
      </c>
      <c r="S61" s="33" t="str" cm="1">
        <f t="array" ref="S61">IF(INDEX(申請表!$B$5:$Q$1048576,ROW()*6-10,COLUMN()-10)=0,"",INDEX(申請表!$B$5:$Q$1048576,ROW()*6-10,COLUMN()-10))</f>
        <v/>
      </c>
      <c r="T61" s="33" t="str" cm="1">
        <f t="array" ref="T61">IF(INDEX(申請表!$B$5:$Q$1048576,ROW()*6-10,COLUMN()-10)=0,"",INDEX(申請表!$B$5:$Q$1048576,ROW()*6-10,COLUMN()-10))</f>
        <v/>
      </c>
      <c r="U61" s="34" t="str" cm="1">
        <f t="array" ref="U61">IF(INDEX(申請表!$B$5:$Q$1048576,ROW()*6-10,COLUMN()-10)=0,"",INDEX(申請表!$B$5:$Q$1048576,ROW()*6-10,COLUMN()-10))</f>
        <v/>
      </c>
      <c r="V61" s="33" t="str" cm="1">
        <f t="array" ref="V61">IF(INDEX(申請表!$B$5:$Q$1048576,ROW()*6-10,COLUMN()-10)=0,"",INDEX(申請表!$B$5:$Q$1048576,ROW()*6-10,COLUMN()-10))</f>
        <v/>
      </c>
      <c r="W61" s="34" t="str" cm="1">
        <f t="array" ref="W61">INDEX(申請表!$B$5:$Q$1048576,ROW()*6-10,COLUMN()-10)</f>
        <v/>
      </c>
      <c r="X61" s="33" t="str" cm="1">
        <f t="array" ref="X61">IF(INDEX(申請表!$B$5:$Q$1048576,ROW()*6-10,COLUMN()-10)=0,"",INDEX(申請表!$B$5:$Q$1048576,ROW()*6-10,COLUMN()-10))</f>
        <v/>
      </c>
      <c r="Y61" s="33" t="str" cm="1">
        <f t="array" ref="Y61">INDEX(申請表!$B$5:$Q$1048576,ROW()*6-10,COLUMN()-10)</f>
        <v/>
      </c>
      <c r="Z61" s="34" t="str" cm="1">
        <f t="array" ref="Z61">IF(INDEX(申請表!$B$5:$Q$1048576,ROW()*6-10,COLUMN()-10)=0,"",INDEX(申請表!$B$5:$Q$1048576,ROW()*6-10,COLUMN()-10))</f>
        <v/>
      </c>
    </row>
    <row r="62" spans="1:26" x14ac:dyDescent="0.3">
      <c r="A62" s="33" t="str" cm="1">
        <f t="array" ref="A62">INDEX(申請表!$B$5:$Q$1048576,ROW()*6-10,COLUMN())</f>
        <v/>
      </c>
      <c r="B62" s="34" t="str" cm="1">
        <f t="array" ref="B62">IF(INDEX(申請表!$B$5:$Q$1048576,ROW()*6-10,COLUMN())=0,"",INDEX(申請表!$B$5:$Q$1048576,ROW()*6-10,COLUMN()))</f>
        <v/>
      </c>
      <c r="C62" s="33" t="str" cm="1">
        <f t="array" ref="C62">IF(INDEX(申請表!$B$5:$Q$1048576,ROW()*6-10,COLUMN())=0,"",INDEX(申請表!$B$5:$Q$1048576,ROW()*6-10,COLUMN()))</f>
        <v/>
      </c>
      <c r="D62" s="34" t="str" cm="1">
        <f t="array" ref="D62">IF(INDEX(申請表!$B$5:$Q$1048576,ROW()*6-10,COLUMN())=0,"",INDEX(申請表!$B$5:$Q$1048576,ROW()*6-10,COLUMN()))</f>
        <v/>
      </c>
      <c r="E62" s="34" t="str" cm="1">
        <f t="array" ref="E62">INDEX(申請表!$B$5:$Q$1048576,2+((ROW()-2)*6),5)</f>
        <v xml:space="preserve"> </v>
      </c>
      <c r="F62" s="34" t="str" cm="1">
        <f t="array" ref="F62">IF(INDEX(申請表!$B$5:$Q$1048576,2+((ROW()-2)*6),6)=0,"",INDEX(申請表!$B$5:$Q$1048576,2+((ROW()-2)*6),6))</f>
        <v/>
      </c>
      <c r="G62" s="34" t="str" cm="1">
        <f t="array" ref="G62">IF(INDEX(申請表!$B$5:$Q$1048576,2+((ROW()-2)*6),7)=0,"",INDEX(申請表!$B$5:$Q$1048576,2+((ROW()-2)*6),7))</f>
        <v/>
      </c>
      <c r="H62" s="34" t="str" cm="1">
        <f t="array" ref="H62">IF(INDEX(申請表!$B$5:$Q$1048576,3+((ROW()-2)*6),6)=0,"",INDEX(申請表!$B$5:$Q$1048576,3+((ROW()-2)*6),6))</f>
        <v/>
      </c>
      <c r="I62" s="34" t="str" cm="1">
        <f t="array" ref="I62">IF(INDEX(申請表!$B$5:$Q$1048576,3+((ROW()-2)*6),7)=0,"",INDEX(申請表!$B$5:$Q$1048576,3+((ROW()-2)*6),7))</f>
        <v/>
      </c>
      <c r="J62" s="34" t="str" cm="1">
        <f t="array" ref="J62">IF(INDEX(申請表!$B$5:$Q$1048576,4+((ROW()-2)*6),6)=0,"",INDEX(申請表!$B$5:$Q$1048576,4+((ROW()-2)*6),6))</f>
        <v/>
      </c>
      <c r="K62" s="34" t="str" cm="1">
        <f t="array" ref="K62">IF(INDEX(申請表!$B$5:$Q$1048576,4+((ROW()-2)*6),7)=0,"",INDEX(申請表!$B$5:$Q$1048576,4+((ROW()-2)*6),7))</f>
        <v/>
      </c>
      <c r="L62" s="34" t="str" cm="1">
        <f t="array" ref="L62">IF(INDEX(申請表!$B$5:$Q$1048576,5+((ROW()-2)*6),6)=0,"",INDEX(申請表!$B$5:$Q$1048576,5+((ROW()-2)*6),6))</f>
        <v/>
      </c>
      <c r="M62" s="34" t="str" cm="1">
        <f t="array" ref="M62">IF(INDEX(申請表!$B$5:$Q$1048576,5+((ROW()-2)*6),7)=0,"",INDEX(申請表!$B$5:$Q$1048576,5+((ROW()-2)*6),7))</f>
        <v/>
      </c>
      <c r="N62" s="34" t="str" cm="1">
        <f t="array" ref="N62">IF(INDEX(申請表!$B$5:$Q$1048576,6+((ROW()-2)*6),6)=0,"",INDEX(申請表!$B$5:$Q$1048576,6+((ROW()-2)*6),6))</f>
        <v/>
      </c>
      <c r="O62" s="34" t="str" cm="1">
        <f t="array" ref="O62">IF(INDEX(申請表!$B$5:$Q$1048576,6+((ROW()-2)*6),7)=0,"",INDEX(申請表!$B$5:$Q$1048576,6+((ROW()-2)*6),7))</f>
        <v/>
      </c>
      <c r="P62" s="34" t="str" cm="1">
        <f t="array" ref="P62">IF(INDEX(申請表!$B$5:$Q$1048576,7+((ROW()-2)*6),6)=0,"",INDEX(申請表!$B$5:$Q$1048576,7+((ROW()-2)*6),6))</f>
        <v/>
      </c>
      <c r="Q62" s="34" t="str" cm="1">
        <f t="array" ref="Q62">IF(INDEX(申請表!$B$5:$Q$1048576,7+((ROW()-2)*6),7)=0,"",INDEX(申請表!$B$5:$Q$1048576,7+((ROW()-2)*6),7))</f>
        <v/>
      </c>
      <c r="R62" s="15" t="str" cm="1">
        <f t="array" ref="R62">IF(INDEX(申請表!$B$5:$Q$1048576,ROW()*6-10,COLUMN()-10)=0,"",INDEX(申請表!$B$5:$Q$1048576,ROW()*6-10,COLUMN()-10))</f>
        <v/>
      </c>
      <c r="S62" s="33" t="str" cm="1">
        <f t="array" ref="S62">IF(INDEX(申請表!$B$5:$Q$1048576,ROW()*6-10,COLUMN()-10)=0,"",INDEX(申請表!$B$5:$Q$1048576,ROW()*6-10,COLUMN()-10))</f>
        <v/>
      </c>
      <c r="T62" s="33" t="str" cm="1">
        <f t="array" ref="T62">IF(INDEX(申請表!$B$5:$Q$1048576,ROW()*6-10,COLUMN()-10)=0,"",INDEX(申請表!$B$5:$Q$1048576,ROW()*6-10,COLUMN()-10))</f>
        <v/>
      </c>
      <c r="U62" s="34" t="str" cm="1">
        <f t="array" ref="U62">IF(INDEX(申請表!$B$5:$Q$1048576,ROW()*6-10,COLUMN()-10)=0,"",INDEX(申請表!$B$5:$Q$1048576,ROW()*6-10,COLUMN()-10))</f>
        <v/>
      </c>
      <c r="V62" s="33" t="str" cm="1">
        <f t="array" ref="V62">IF(INDEX(申請表!$B$5:$Q$1048576,ROW()*6-10,COLUMN()-10)=0,"",INDEX(申請表!$B$5:$Q$1048576,ROW()*6-10,COLUMN()-10))</f>
        <v/>
      </c>
      <c r="W62" s="34" t="str" cm="1">
        <f t="array" ref="W62">INDEX(申請表!$B$5:$Q$1048576,ROW()*6-10,COLUMN()-10)</f>
        <v/>
      </c>
      <c r="X62" s="33" t="str" cm="1">
        <f t="array" ref="X62">IF(INDEX(申請表!$B$5:$Q$1048576,ROW()*6-10,COLUMN()-10)=0,"",INDEX(申請表!$B$5:$Q$1048576,ROW()*6-10,COLUMN()-10))</f>
        <v/>
      </c>
      <c r="Y62" s="33" t="str" cm="1">
        <f t="array" ref="Y62">INDEX(申請表!$B$5:$Q$1048576,ROW()*6-10,COLUMN()-10)</f>
        <v/>
      </c>
      <c r="Z62" s="34" t="str" cm="1">
        <f t="array" ref="Z62">IF(INDEX(申請表!$B$5:$Q$1048576,ROW()*6-10,COLUMN()-10)=0,"",INDEX(申請表!$B$5:$Q$1048576,ROW()*6-10,COLUMN()-10))</f>
        <v/>
      </c>
    </row>
    <row r="63" spans="1:26" x14ac:dyDescent="0.3">
      <c r="A63" s="33" t="str" cm="1">
        <f t="array" ref="A63">INDEX(申請表!$B$5:$Q$1048576,ROW()*6-10,COLUMN())</f>
        <v/>
      </c>
      <c r="B63" s="34" t="str" cm="1">
        <f t="array" ref="B63">IF(INDEX(申請表!$B$5:$Q$1048576,ROW()*6-10,COLUMN())=0,"",INDEX(申請表!$B$5:$Q$1048576,ROW()*6-10,COLUMN()))</f>
        <v/>
      </c>
      <c r="C63" s="33" t="str" cm="1">
        <f t="array" ref="C63">IF(INDEX(申請表!$B$5:$Q$1048576,ROW()*6-10,COLUMN())=0,"",INDEX(申請表!$B$5:$Q$1048576,ROW()*6-10,COLUMN()))</f>
        <v/>
      </c>
      <c r="D63" s="34" t="str" cm="1">
        <f t="array" ref="D63">IF(INDEX(申請表!$B$5:$Q$1048576,ROW()*6-10,COLUMN())=0,"",INDEX(申請表!$B$5:$Q$1048576,ROW()*6-10,COLUMN()))</f>
        <v/>
      </c>
      <c r="E63" s="34" t="str" cm="1">
        <f t="array" ref="E63">INDEX(申請表!$B$5:$Q$1048576,2+((ROW()-2)*6),5)</f>
        <v xml:space="preserve"> </v>
      </c>
      <c r="F63" s="34" t="str" cm="1">
        <f t="array" ref="F63">IF(INDEX(申請表!$B$5:$Q$1048576,2+((ROW()-2)*6),6)=0,"",INDEX(申請表!$B$5:$Q$1048576,2+((ROW()-2)*6),6))</f>
        <v/>
      </c>
      <c r="G63" s="34" t="str" cm="1">
        <f t="array" ref="G63">IF(INDEX(申請表!$B$5:$Q$1048576,2+((ROW()-2)*6),7)=0,"",INDEX(申請表!$B$5:$Q$1048576,2+((ROW()-2)*6),7))</f>
        <v/>
      </c>
      <c r="H63" s="34" t="str" cm="1">
        <f t="array" ref="H63">IF(INDEX(申請表!$B$5:$Q$1048576,3+((ROW()-2)*6),6)=0,"",INDEX(申請表!$B$5:$Q$1048576,3+((ROW()-2)*6),6))</f>
        <v/>
      </c>
      <c r="I63" s="34" t="str" cm="1">
        <f t="array" ref="I63">IF(INDEX(申請表!$B$5:$Q$1048576,3+((ROW()-2)*6),7)=0,"",INDEX(申請表!$B$5:$Q$1048576,3+((ROW()-2)*6),7))</f>
        <v/>
      </c>
      <c r="J63" s="34" t="str" cm="1">
        <f t="array" ref="J63">IF(INDEX(申請表!$B$5:$Q$1048576,4+((ROW()-2)*6),6)=0,"",INDEX(申請表!$B$5:$Q$1048576,4+((ROW()-2)*6),6))</f>
        <v/>
      </c>
      <c r="K63" s="34" t="str" cm="1">
        <f t="array" ref="K63">IF(INDEX(申請表!$B$5:$Q$1048576,4+((ROW()-2)*6),7)=0,"",INDEX(申請表!$B$5:$Q$1048576,4+((ROW()-2)*6),7))</f>
        <v/>
      </c>
      <c r="L63" s="34" t="str" cm="1">
        <f t="array" ref="L63">IF(INDEX(申請表!$B$5:$Q$1048576,5+((ROW()-2)*6),6)=0,"",INDEX(申請表!$B$5:$Q$1048576,5+((ROW()-2)*6),6))</f>
        <v/>
      </c>
      <c r="M63" s="34" t="str" cm="1">
        <f t="array" ref="M63">IF(INDEX(申請表!$B$5:$Q$1048576,5+((ROW()-2)*6),7)=0,"",INDEX(申請表!$B$5:$Q$1048576,5+((ROW()-2)*6),7))</f>
        <v/>
      </c>
      <c r="N63" s="34" t="str" cm="1">
        <f t="array" ref="N63">IF(INDEX(申請表!$B$5:$Q$1048576,6+((ROW()-2)*6),6)=0,"",INDEX(申請表!$B$5:$Q$1048576,6+((ROW()-2)*6),6))</f>
        <v/>
      </c>
      <c r="O63" s="34" t="str" cm="1">
        <f t="array" ref="O63">IF(INDEX(申請表!$B$5:$Q$1048576,6+((ROW()-2)*6),7)=0,"",INDEX(申請表!$B$5:$Q$1048576,6+((ROW()-2)*6),7))</f>
        <v/>
      </c>
      <c r="P63" s="34" t="str" cm="1">
        <f t="array" ref="P63">IF(INDEX(申請表!$B$5:$Q$1048576,7+((ROW()-2)*6),6)=0,"",INDEX(申請表!$B$5:$Q$1048576,7+((ROW()-2)*6),6))</f>
        <v/>
      </c>
      <c r="Q63" s="34" t="str" cm="1">
        <f t="array" ref="Q63">IF(INDEX(申請表!$B$5:$Q$1048576,7+((ROW()-2)*6),7)=0,"",INDEX(申請表!$B$5:$Q$1048576,7+((ROW()-2)*6),7))</f>
        <v/>
      </c>
      <c r="R63" s="15" t="str" cm="1">
        <f t="array" ref="R63">IF(INDEX(申請表!$B$5:$Q$1048576,ROW()*6-10,COLUMN()-10)=0,"",INDEX(申請表!$B$5:$Q$1048576,ROW()*6-10,COLUMN()-10))</f>
        <v/>
      </c>
      <c r="S63" s="33" t="str" cm="1">
        <f t="array" ref="S63">IF(INDEX(申請表!$B$5:$Q$1048576,ROW()*6-10,COLUMN()-10)=0,"",INDEX(申請表!$B$5:$Q$1048576,ROW()*6-10,COLUMN()-10))</f>
        <v/>
      </c>
      <c r="T63" s="33" t="str" cm="1">
        <f t="array" ref="T63">IF(INDEX(申請表!$B$5:$Q$1048576,ROW()*6-10,COLUMN()-10)=0,"",INDEX(申請表!$B$5:$Q$1048576,ROW()*6-10,COLUMN()-10))</f>
        <v/>
      </c>
      <c r="U63" s="34" t="str" cm="1">
        <f t="array" ref="U63">IF(INDEX(申請表!$B$5:$Q$1048576,ROW()*6-10,COLUMN()-10)=0,"",INDEX(申請表!$B$5:$Q$1048576,ROW()*6-10,COLUMN()-10))</f>
        <v/>
      </c>
      <c r="V63" s="33" t="str" cm="1">
        <f t="array" ref="V63">IF(INDEX(申請表!$B$5:$Q$1048576,ROW()*6-10,COLUMN()-10)=0,"",INDEX(申請表!$B$5:$Q$1048576,ROW()*6-10,COLUMN()-10))</f>
        <v/>
      </c>
      <c r="W63" s="34" t="str" cm="1">
        <f t="array" ref="W63">INDEX(申請表!$B$5:$Q$1048576,ROW()*6-10,COLUMN()-10)</f>
        <v/>
      </c>
      <c r="X63" s="33" t="str" cm="1">
        <f t="array" ref="X63">IF(INDEX(申請表!$B$5:$Q$1048576,ROW()*6-10,COLUMN()-10)=0,"",INDEX(申請表!$B$5:$Q$1048576,ROW()*6-10,COLUMN()-10))</f>
        <v/>
      </c>
      <c r="Y63" s="33" t="str" cm="1">
        <f t="array" ref="Y63">INDEX(申請表!$B$5:$Q$1048576,ROW()*6-10,COLUMN()-10)</f>
        <v/>
      </c>
      <c r="Z63" s="34" t="str" cm="1">
        <f t="array" ref="Z63">IF(INDEX(申請表!$B$5:$Q$1048576,ROW()*6-10,COLUMN()-10)=0,"",INDEX(申請表!$B$5:$Q$1048576,ROW()*6-10,COLUMN()-10))</f>
        <v/>
      </c>
    </row>
    <row r="64" spans="1:26" x14ac:dyDescent="0.3">
      <c r="A64" s="33" t="str" cm="1">
        <f t="array" ref="A64">INDEX(申請表!$B$5:$Q$1048576,ROW()*6-10,COLUMN())</f>
        <v/>
      </c>
      <c r="B64" s="34" t="str" cm="1">
        <f t="array" ref="B64">IF(INDEX(申請表!$B$5:$Q$1048576,ROW()*6-10,COLUMN())=0,"",INDEX(申請表!$B$5:$Q$1048576,ROW()*6-10,COLUMN()))</f>
        <v/>
      </c>
      <c r="C64" s="33" t="str" cm="1">
        <f t="array" ref="C64">IF(INDEX(申請表!$B$5:$Q$1048576,ROW()*6-10,COLUMN())=0,"",INDEX(申請表!$B$5:$Q$1048576,ROW()*6-10,COLUMN()))</f>
        <v/>
      </c>
      <c r="D64" s="34" t="str" cm="1">
        <f t="array" ref="D64">IF(INDEX(申請表!$B$5:$Q$1048576,ROW()*6-10,COLUMN())=0,"",INDEX(申請表!$B$5:$Q$1048576,ROW()*6-10,COLUMN()))</f>
        <v/>
      </c>
      <c r="E64" s="34" t="str" cm="1">
        <f t="array" ref="E64">INDEX(申請表!$B$5:$Q$1048576,2+((ROW()-2)*6),5)</f>
        <v xml:space="preserve"> </v>
      </c>
      <c r="F64" s="34" t="str" cm="1">
        <f t="array" ref="F64">IF(INDEX(申請表!$B$5:$Q$1048576,2+((ROW()-2)*6),6)=0,"",INDEX(申請表!$B$5:$Q$1048576,2+((ROW()-2)*6),6))</f>
        <v/>
      </c>
      <c r="G64" s="34" t="str" cm="1">
        <f t="array" ref="G64">IF(INDEX(申請表!$B$5:$Q$1048576,2+((ROW()-2)*6),7)=0,"",INDEX(申請表!$B$5:$Q$1048576,2+((ROW()-2)*6),7))</f>
        <v/>
      </c>
      <c r="H64" s="34" t="str" cm="1">
        <f t="array" ref="H64">IF(INDEX(申請表!$B$5:$Q$1048576,3+((ROW()-2)*6),6)=0,"",INDEX(申請表!$B$5:$Q$1048576,3+((ROW()-2)*6),6))</f>
        <v/>
      </c>
      <c r="I64" s="34" t="str" cm="1">
        <f t="array" ref="I64">IF(INDEX(申請表!$B$5:$Q$1048576,3+((ROW()-2)*6),7)=0,"",INDEX(申請表!$B$5:$Q$1048576,3+((ROW()-2)*6),7))</f>
        <v/>
      </c>
      <c r="J64" s="34" t="str" cm="1">
        <f t="array" ref="J64">IF(INDEX(申請表!$B$5:$Q$1048576,4+((ROW()-2)*6),6)=0,"",INDEX(申請表!$B$5:$Q$1048576,4+((ROW()-2)*6),6))</f>
        <v/>
      </c>
      <c r="K64" s="34" t="str" cm="1">
        <f t="array" ref="K64">IF(INDEX(申請表!$B$5:$Q$1048576,4+((ROW()-2)*6),7)=0,"",INDEX(申請表!$B$5:$Q$1048576,4+((ROW()-2)*6),7))</f>
        <v/>
      </c>
      <c r="L64" s="34" t="str" cm="1">
        <f t="array" ref="L64">IF(INDEX(申請表!$B$5:$Q$1048576,5+((ROW()-2)*6),6)=0,"",INDEX(申請表!$B$5:$Q$1048576,5+((ROW()-2)*6),6))</f>
        <v/>
      </c>
      <c r="M64" s="34" t="str" cm="1">
        <f t="array" ref="M64">IF(INDEX(申請表!$B$5:$Q$1048576,5+((ROW()-2)*6),7)=0,"",INDEX(申請表!$B$5:$Q$1048576,5+((ROW()-2)*6),7))</f>
        <v/>
      </c>
      <c r="N64" s="34" t="str" cm="1">
        <f t="array" ref="N64">IF(INDEX(申請表!$B$5:$Q$1048576,6+((ROW()-2)*6),6)=0,"",INDEX(申請表!$B$5:$Q$1048576,6+((ROW()-2)*6),6))</f>
        <v/>
      </c>
      <c r="O64" s="34" t="str" cm="1">
        <f t="array" ref="O64">IF(INDEX(申請表!$B$5:$Q$1048576,6+((ROW()-2)*6),7)=0,"",INDEX(申請表!$B$5:$Q$1048576,6+((ROW()-2)*6),7))</f>
        <v/>
      </c>
      <c r="P64" s="34" t="str" cm="1">
        <f t="array" ref="P64">IF(INDEX(申請表!$B$5:$Q$1048576,7+((ROW()-2)*6),6)=0,"",INDEX(申請表!$B$5:$Q$1048576,7+((ROW()-2)*6),6))</f>
        <v/>
      </c>
      <c r="Q64" s="34" t="str" cm="1">
        <f t="array" ref="Q64">IF(INDEX(申請表!$B$5:$Q$1048576,7+((ROW()-2)*6),7)=0,"",INDEX(申請表!$B$5:$Q$1048576,7+((ROW()-2)*6),7))</f>
        <v/>
      </c>
      <c r="R64" s="15" t="str" cm="1">
        <f t="array" ref="R64">IF(INDEX(申請表!$B$5:$Q$1048576,ROW()*6-10,COLUMN()-10)=0,"",INDEX(申請表!$B$5:$Q$1048576,ROW()*6-10,COLUMN()-10))</f>
        <v/>
      </c>
      <c r="S64" s="33" t="str" cm="1">
        <f t="array" ref="S64">IF(INDEX(申請表!$B$5:$Q$1048576,ROW()*6-10,COLUMN()-10)=0,"",INDEX(申請表!$B$5:$Q$1048576,ROW()*6-10,COLUMN()-10))</f>
        <v/>
      </c>
      <c r="T64" s="33" t="str" cm="1">
        <f t="array" ref="T64">IF(INDEX(申請表!$B$5:$Q$1048576,ROW()*6-10,COLUMN()-10)=0,"",INDEX(申請表!$B$5:$Q$1048576,ROW()*6-10,COLUMN()-10))</f>
        <v/>
      </c>
      <c r="U64" s="34" t="str" cm="1">
        <f t="array" ref="U64">IF(INDEX(申請表!$B$5:$Q$1048576,ROW()*6-10,COLUMN()-10)=0,"",INDEX(申請表!$B$5:$Q$1048576,ROW()*6-10,COLUMN()-10))</f>
        <v/>
      </c>
      <c r="V64" s="33" t="str" cm="1">
        <f t="array" ref="V64">IF(INDEX(申請表!$B$5:$Q$1048576,ROW()*6-10,COLUMN()-10)=0,"",INDEX(申請表!$B$5:$Q$1048576,ROW()*6-10,COLUMN()-10))</f>
        <v/>
      </c>
      <c r="W64" s="34" t="str" cm="1">
        <f t="array" ref="W64">INDEX(申請表!$B$5:$Q$1048576,ROW()*6-10,COLUMN()-10)</f>
        <v/>
      </c>
      <c r="X64" s="33" t="str" cm="1">
        <f t="array" ref="X64">IF(INDEX(申請表!$B$5:$Q$1048576,ROW()*6-10,COLUMN()-10)=0,"",INDEX(申請表!$B$5:$Q$1048576,ROW()*6-10,COLUMN()-10))</f>
        <v/>
      </c>
      <c r="Y64" s="33" t="str" cm="1">
        <f t="array" ref="Y64">INDEX(申請表!$B$5:$Q$1048576,ROW()*6-10,COLUMN()-10)</f>
        <v/>
      </c>
      <c r="Z64" s="34" t="str" cm="1">
        <f t="array" ref="Z64">IF(INDEX(申請表!$B$5:$Q$1048576,ROW()*6-10,COLUMN()-10)=0,"",INDEX(申請表!$B$5:$Q$1048576,ROW()*6-10,COLUMN()-10))</f>
        <v/>
      </c>
    </row>
    <row r="65" spans="1:26" x14ac:dyDescent="0.3">
      <c r="A65" s="33" t="str" cm="1">
        <f t="array" ref="A65">INDEX(申請表!$B$5:$Q$1048576,ROW()*6-10,COLUMN())</f>
        <v/>
      </c>
      <c r="B65" s="34" t="str" cm="1">
        <f t="array" ref="B65">IF(INDEX(申請表!$B$5:$Q$1048576,ROW()*6-10,COLUMN())=0,"",INDEX(申請表!$B$5:$Q$1048576,ROW()*6-10,COLUMN()))</f>
        <v/>
      </c>
      <c r="C65" s="33" t="str" cm="1">
        <f t="array" ref="C65">IF(INDEX(申請表!$B$5:$Q$1048576,ROW()*6-10,COLUMN())=0,"",INDEX(申請表!$B$5:$Q$1048576,ROW()*6-10,COLUMN()))</f>
        <v/>
      </c>
      <c r="D65" s="34" t="str" cm="1">
        <f t="array" ref="D65">IF(INDEX(申請表!$B$5:$Q$1048576,ROW()*6-10,COLUMN())=0,"",INDEX(申請表!$B$5:$Q$1048576,ROW()*6-10,COLUMN()))</f>
        <v/>
      </c>
      <c r="E65" s="34" t="str" cm="1">
        <f t="array" ref="E65">INDEX(申請表!$B$5:$Q$1048576,2+((ROW()-2)*6),5)</f>
        <v xml:space="preserve"> </v>
      </c>
      <c r="F65" s="34" t="str" cm="1">
        <f t="array" ref="F65">IF(INDEX(申請表!$B$5:$Q$1048576,2+((ROW()-2)*6),6)=0,"",INDEX(申請表!$B$5:$Q$1048576,2+((ROW()-2)*6),6))</f>
        <v/>
      </c>
      <c r="G65" s="34" t="str" cm="1">
        <f t="array" ref="G65">IF(INDEX(申請表!$B$5:$Q$1048576,2+((ROW()-2)*6),7)=0,"",INDEX(申請表!$B$5:$Q$1048576,2+((ROW()-2)*6),7))</f>
        <v/>
      </c>
      <c r="H65" s="34" t="str" cm="1">
        <f t="array" ref="H65">IF(INDEX(申請表!$B$5:$Q$1048576,3+((ROW()-2)*6),6)=0,"",INDEX(申請表!$B$5:$Q$1048576,3+((ROW()-2)*6),6))</f>
        <v/>
      </c>
      <c r="I65" s="34" t="str" cm="1">
        <f t="array" ref="I65">IF(INDEX(申請表!$B$5:$Q$1048576,3+((ROW()-2)*6),7)=0,"",INDEX(申請表!$B$5:$Q$1048576,3+((ROW()-2)*6),7))</f>
        <v/>
      </c>
      <c r="J65" s="34" t="str" cm="1">
        <f t="array" ref="J65">IF(INDEX(申請表!$B$5:$Q$1048576,4+((ROW()-2)*6),6)=0,"",INDEX(申請表!$B$5:$Q$1048576,4+((ROW()-2)*6),6))</f>
        <v/>
      </c>
      <c r="K65" s="34" t="str" cm="1">
        <f t="array" ref="K65">IF(INDEX(申請表!$B$5:$Q$1048576,4+((ROW()-2)*6),7)=0,"",INDEX(申請表!$B$5:$Q$1048576,4+((ROW()-2)*6),7))</f>
        <v/>
      </c>
      <c r="L65" s="34" t="str" cm="1">
        <f t="array" ref="L65">IF(INDEX(申請表!$B$5:$Q$1048576,5+((ROW()-2)*6),6)=0,"",INDEX(申請表!$B$5:$Q$1048576,5+((ROW()-2)*6),6))</f>
        <v/>
      </c>
      <c r="M65" s="34" t="str" cm="1">
        <f t="array" ref="M65">IF(INDEX(申請表!$B$5:$Q$1048576,5+((ROW()-2)*6),7)=0,"",INDEX(申請表!$B$5:$Q$1048576,5+((ROW()-2)*6),7))</f>
        <v/>
      </c>
      <c r="N65" s="34" t="str" cm="1">
        <f t="array" ref="N65">IF(INDEX(申請表!$B$5:$Q$1048576,6+((ROW()-2)*6),6)=0,"",INDEX(申請表!$B$5:$Q$1048576,6+((ROW()-2)*6),6))</f>
        <v/>
      </c>
      <c r="O65" s="34" t="str" cm="1">
        <f t="array" ref="O65">IF(INDEX(申請表!$B$5:$Q$1048576,6+((ROW()-2)*6),7)=0,"",INDEX(申請表!$B$5:$Q$1048576,6+((ROW()-2)*6),7))</f>
        <v/>
      </c>
      <c r="P65" s="34" t="str" cm="1">
        <f t="array" ref="P65">IF(INDEX(申請表!$B$5:$Q$1048576,7+((ROW()-2)*6),6)=0,"",INDEX(申請表!$B$5:$Q$1048576,7+((ROW()-2)*6),6))</f>
        <v/>
      </c>
      <c r="Q65" s="34" t="str" cm="1">
        <f t="array" ref="Q65">IF(INDEX(申請表!$B$5:$Q$1048576,7+((ROW()-2)*6),7)=0,"",INDEX(申請表!$B$5:$Q$1048576,7+((ROW()-2)*6),7))</f>
        <v/>
      </c>
      <c r="R65" s="15" t="str" cm="1">
        <f t="array" ref="R65">IF(INDEX(申請表!$B$5:$Q$1048576,ROW()*6-10,COLUMN()-10)=0,"",INDEX(申請表!$B$5:$Q$1048576,ROW()*6-10,COLUMN()-10))</f>
        <v/>
      </c>
      <c r="S65" s="33" t="str" cm="1">
        <f t="array" ref="S65">IF(INDEX(申請表!$B$5:$Q$1048576,ROW()*6-10,COLUMN()-10)=0,"",INDEX(申請表!$B$5:$Q$1048576,ROW()*6-10,COLUMN()-10))</f>
        <v/>
      </c>
      <c r="T65" s="33" t="str" cm="1">
        <f t="array" ref="T65">IF(INDEX(申請表!$B$5:$Q$1048576,ROW()*6-10,COLUMN()-10)=0,"",INDEX(申請表!$B$5:$Q$1048576,ROW()*6-10,COLUMN()-10))</f>
        <v/>
      </c>
      <c r="U65" s="34" t="str" cm="1">
        <f t="array" ref="U65">IF(INDEX(申請表!$B$5:$Q$1048576,ROW()*6-10,COLUMN()-10)=0,"",INDEX(申請表!$B$5:$Q$1048576,ROW()*6-10,COLUMN()-10))</f>
        <v/>
      </c>
      <c r="V65" s="33" t="str" cm="1">
        <f t="array" ref="V65">IF(INDEX(申請表!$B$5:$Q$1048576,ROW()*6-10,COLUMN()-10)=0,"",INDEX(申請表!$B$5:$Q$1048576,ROW()*6-10,COLUMN()-10))</f>
        <v/>
      </c>
      <c r="W65" s="34" t="str" cm="1">
        <f t="array" ref="W65">INDEX(申請表!$B$5:$Q$1048576,ROW()*6-10,COLUMN()-10)</f>
        <v/>
      </c>
      <c r="X65" s="33" t="str" cm="1">
        <f t="array" ref="X65">IF(INDEX(申請表!$B$5:$Q$1048576,ROW()*6-10,COLUMN()-10)=0,"",INDEX(申請表!$B$5:$Q$1048576,ROW()*6-10,COLUMN()-10))</f>
        <v/>
      </c>
      <c r="Y65" s="33" t="str" cm="1">
        <f t="array" ref="Y65">INDEX(申請表!$B$5:$Q$1048576,ROW()*6-10,COLUMN()-10)</f>
        <v/>
      </c>
      <c r="Z65" s="34" t="str" cm="1">
        <f t="array" ref="Z65">IF(INDEX(申請表!$B$5:$Q$1048576,ROW()*6-10,COLUMN()-10)=0,"",INDEX(申請表!$B$5:$Q$1048576,ROW()*6-10,COLUMN()-10))</f>
        <v/>
      </c>
    </row>
    <row r="66" spans="1:26" x14ac:dyDescent="0.3">
      <c r="A66" s="33" t="str" cm="1">
        <f t="array" ref="A66">INDEX(申請表!$B$5:$Q$1048576,ROW()*6-10,COLUMN())</f>
        <v/>
      </c>
      <c r="B66" s="34" t="str" cm="1">
        <f t="array" ref="B66">IF(INDEX(申請表!$B$5:$Q$1048576,ROW()*6-10,COLUMN())=0,"",INDEX(申請表!$B$5:$Q$1048576,ROW()*6-10,COLUMN()))</f>
        <v/>
      </c>
      <c r="C66" s="33" t="str" cm="1">
        <f t="array" ref="C66">IF(INDEX(申請表!$B$5:$Q$1048576,ROW()*6-10,COLUMN())=0,"",INDEX(申請表!$B$5:$Q$1048576,ROW()*6-10,COLUMN()))</f>
        <v/>
      </c>
      <c r="D66" s="34" t="str" cm="1">
        <f t="array" ref="D66">IF(INDEX(申請表!$B$5:$Q$1048576,ROW()*6-10,COLUMN())=0,"",INDEX(申請表!$B$5:$Q$1048576,ROW()*6-10,COLUMN()))</f>
        <v/>
      </c>
      <c r="E66" s="34" t="str" cm="1">
        <f t="array" ref="E66">INDEX(申請表!$B$5:$Q$1048576,2+((ROW()-2)*6),5)</f>
        <v xml:space="preserve"> </v>
      </c>
      <c r="F66" s="34" t="str" cm="1">
        <f t="array" ref="F66">IF(INDEX(申請表!$B$5:$Q$1048576,2+((ROW()-2)*6),6)=0,"",INDEX(申請表!$B$5:$Q$1048576,2+((ROW()-2)*6),6))</f>
        <v/>
      </c>
      <c r="G66" s="34" t="str" cm="1">
        <f t="array" ref="G66">IF(INDEX(申請表!$B$5:$Q$1048576,2+((ROW()-2)*6),7)=0,"",INDEX(申請表!$B$5:$Q$1048576,2+((ROW()-2)*6),7))</f>
        <v/>
      </c>
      <c r="H66" s="34" t="str" cm="1">
        <f t="array" ref="H66">IF(INDEX(申請表!$B$5:$Q$1048576,3+((ROW()-2)*6),6)=0,"",INDEX(申請表!$B$5:$Q$1048576,3+((ROW()-2)*6),6))</f>
        <v/>
      </c>
      <c r="I66" s="34" t="str" cm="1">
        <f t="array" ref="I66">IF(INDEX(申請表!$B$5:$Q$1048576,3+((ROW()-2)*6),7)=0,"",INDEX(申請表!$B$5:$Q$1048576,3+((ROW()-2)*6),7))</f>
        <v/>
      </c>
      <c r="J66" s="34" t="str" cm="1">
        <f t="array" ref="J66">IF(INDEX(申請表!$B$5:$Q$1048576,4+((ROW()-2)*6),6)=0,"",INDEX(申請表!$B$5:$Q$1048576,4+((ROW()-2)*6),6))</f>
        <v/>
      </c>
      <c r="K66" s="34" t="str" cm="1">
        <f t="array" ref="K66">IF(INDEX(申請表!$B$5:$Q$1048576,4+((ROW()-2)*6),7)=0,"",INDEX(申請表!$B$5:$Q$1048576,4+((ROW()-2)*6),7))</f>
        <v/>
      </c>
      <c r="L66" s="34" t="str" cm="1">
        <f t="array" ref="L66">IF(INDEX(申請表!$B$5:$Q$1048576,5+((ROW()-2)*6),6)=0,"",INDEX(申請表!$B$5:$Q$1048576,5+((ROW()-2)*6),6))</f>
        <v/>
      </c>
      <c r="M66" s="34" t="str" cm="1">
        <f t="array" ref="M66">IF(INDEX(申請表!$B$5:$Q$1048576,5+((ROW()-2)*6),7)=0,"",INDEX(申請表!$B$5:$Q$1048576,5+((ROW()-2)*6),7))</f>
        <v/>
      </c>
      <c r="N66" s="34" t="str" cm="1">
        <f t="array" ref="N66">IF(INDEX(申請表!$B$5:$Q$1048576,6+((ROW()-2)*6),6)=0,"",INDEX(申請表!$B$5:$Q$1048576,6+((ROW()-2)*6),6))</f>
        <v/>
      </c>
      <c r="O66" s="34" t="str" cm="1">
        <f t="array" ref="O66">IF(INDEX(申請表!$B$5:$Q$1048576,6+((ROW()-2)*6),7)=0,"",INDEX(申請表!$B$5:$Q$1048576,6+((ROW()-2)*6),7))</f>
        <v/>
      </c>
      <c r="P66" s="34" t="str" cm="1">
        <f t="array" ref="P66">IF(INDEX(申請表!$B$5:$Q$1048576,7+((ROW()-2)*6),6)=0,"",INDEX(申請表!$B$5:$Q$1048576,7+((ROW()-2)*6),6))</f>
        <v/>
      </c>
      <c r="Q66" s="34" t="str" cm="1">
        <f t="array" ref="Q66">IF(INDEX(申請表!$B$5:$Q$1048576,7+((ROW()-2)*6),7)=0,"",INDEX(申請表!$B$5:$Q$1048576,7+((ROW()-2)*6),7))</f>
        <v/>
      </c>
      <c r="R66" s="15" t="str" cm="1">
        <f t="array" ref="R66">IF(INDEX(申請表!$B$5:$Q$1048576,ROW()*6-10,COLUMN()-10)=0,"",INDEX(申請表!$B$5:$Q$1048576,ROW()*6-10,COLUMN()-10))</f>
        <v/>
      </c>
      <c r="S66" s="33" t="str" cm="1">
        <f t="array" ref="S66">IF(INDEX(申請表!$B$5:$Q$1048576,ROW()*6-10,COLUMN()-10)=0,"",INDEX(申請表!$B$5:$Q$1048576,ROW()*6-10,COLUMN()-10))</f>
        <v/>
      </c>
      <c r="T66" s="33" t="str" cm="1">
        <f t="array" ref="T66">IF(INDEX(申請表!$B$5:$Q$1048576,ROW()*6-10,COLUMN()-10)=0,"",INDEX(申請表!$B$5:$Q$1048576,ROW()*6-10,COLUMN()-10))</f>
        <v/>
      </c>
      <c r="U66" s="34" t="str" cm="1">
        <f t="array" ref="U66">IF(INDEX(申請表!$B$5:$Q$1048576,ROW()*6-10,COLUMN()-10)=0,"",INDEX(申請表!$B$5:$Q$1048576,ROW()*6-10,COLUMN()-10))</f>
        <v/>
      </c>
      <c r="V66" s="33" t="str" cm="1">
        <f t="array" ref="V66">IF(INDEX(申請表!$B$5:$Q$1048576,ROW()*6-10,COLUMN()-10)=0,"",INDEX(申請表!$B$5:$Q$1048576,ROW()*6-10,COLUMN()-10))</f>
        <v/>
      </c>
      <c r="W66" s="34" t="str" cm="1">
        <f t="array" ref="W66">INDEX(申請表!$B$5:$Q$1048576,ROW()*6-10,COLUMN()-10)</f>
        <v/>
      </c>
      <c r="X66" s="33" t="str" cm="1">
        <f t="array" ref="X66">IF(INDEX(申請表!$B$5:$Q$1048576,ROW()*6-10,COLUMN()-10)=0,"",INDEX(申請表!$B$5:$Q$1048576,ROW()*6-10,COLUMN()-10))</f>
        <v/>
      </c>
      <c r="Y66" s="33" t="str" cm="1">
        <f t="array" ref="Y66">INDEX(申請表!$B$5:$Q$1048576,ROW()*6-10,COLUMN()-10)</f>
        <v/>
      </c>
      <c r="Z66" s="34" t="str" cm="1">
        <f t="array" ref="Z66">IF(INDEX(申請表!$B$5:$Q$1048576,ROW()*6-10,COLUMN()-10)=0,"",INDEX(申請表!$B$5:$Q$1048576,ROW()*6-10,COLUMN()-10))</f>
        <v/>
      </c>
    </row>
    <row r="67" spans="1:26" x14ac:dyDescent="0.3">
      <c r="A67" s="33" t="str" cm="1">
        <f t="array" ref="A67">INDEX(申請表!$B$5:$Q$1048576,ROW()*6-10,COLUMN())</f>
        <v/>
      </c>
      <c r="B67" s="34" t="str" cm="1">
        <f t="array" ref="B67">IF(INDEX(申請表!$B$5:$Q$1048576,ROW()*6-10,COLUMN())=0,"",INDEX(申請表!$B$5:$Q$1048576,ROW()*6-10,COLUMN()))</f>
        <v/>
      </c>
      <c r="C67" s="33" t="str" cm="1">
        <f t="array" ref="C67">IF(INDEX(申請表!$B$5:$Q$1048576,ROW()*6-10,COLUMN())=0,"",INDEX(申請表!$B$5:$Q$1048576,ROW()*6-10,COLUMN()))</f>
        <v/>
      </c>
      <c r="D67" s="34" t="str" cm="1">
        <f t="array" ref="D67">IF(INDEX(申請表!$B$5:$Q$1048576,ROW()*6-10,COLUMN())=0,"",INDEX(申請表!$B$5:$Q$1048576,ROW()*6-10,COLUMN()))</f>
        <v/>
      </c>
      <c r="E67" s="34" t="str" cm="1">
        <f t="array" ref="E67">INDEX(申請表!$B$5:$Q$1048576,2+((ROW()-2)*6),5)</f>
        <v xml:space="preserve"> </v>
      </c>
      <c r="F67" s="34" t="str" cm="1">
        <f t="array" ref="F67">IF(INDEX(申請表!$B$5:$Q$1048576,2+((ROW()-2)*6),6)=0,"",INDEX(申請表!$B$5:$Q$1048576,2+((ROW()-2)*6),6))</f>
        <v/>
      </c>
      <c r="G67" s="34" t="str" cm="1">
        <f t="array" ref="G67">IF(INDEX(申請表!$B$5:$Q$1048576,2+((ROW()-2)*6),7)=0,"",INDEX(申請表!$B$5:$Q$1048576,2+((ROW()-2)*6),7))</f>
        <v/>
      </c>
      <c r="H67" s="34" t="str" cm="1">
        <f t="array" ref="H67">IF(INDEX(申請表!$B$5:$Q$1048576,3+((ROW()-2)*6),6)=0,"",INDEX(申請表!$B$5:$Q$1048576,3+((ROW()-2)*6),6))</f>
        <v/>
      </c>
      <c r="I67" s="34" t="str" cm="1">
        <f t="array" ref="I67">IF(INDEX(申請表!$B$5:$Q$1048576,3+((ROW()-2)*6),7)=0,"",INDEX(申請表!$B$5:$Q$1048576,3+((ROW()-2)*6),7))</f>
        <v/>
      </c>
      <c r="J67" s="34" t="str" cm="1">
        <f t="array" ref="J67">IF(INDEX(申請表!$B$5:$Q$1048576,4+((ROW()-2)*6),6)=0,"",INDEX(申請表!$B$5:$Q$1048576,4+((ROW()-2)*6),6))</f>
        <v/>
      </c>
      <c r="K67" s="34" t="str" cm="1">
        <f t="array" ref="K67">IF(INDEX(申請表!$B$5:$Q$1048576,4+((ROW()-2)*6),7)=0,"",INDEX(申請表!$B$5:$Q$1048576,4+((ROW()-2)*6),7))</f>
        <v/>
      </c>
      <c r="L67" s="34" t="str" cm="1">
        <f t="array" ref="L67">IF(INDEX(申請表!$B$5:$Q$1048576,5+((ROW()-2)*6),6)=0,"",INDEX(申請表!$B$5:$Q$1048576,5+((ROW()-2)*6),6))</f>
        <v/>
      </c>
      <c r="M67" s="34" t="str" cm="1">
        <f t="array" ref="M67">IF(INDEX(申請表!$B$5:$Q$1048576,5+((ROW()-2)*6),7)=0,"",INDEX(申請表!$B$5:$Q$1048576,5+((ROW()-2)*6),7))</f>
        <v/>
      </c>
      <c r="N67" s="34" t="str" cm="1">
        <f t="array" ref="N67">IF(INDEX(申請表!$B$5:$Q$1048576,6+((ROW()-2)*6),6)=0,"",INDEX(申請表!$B$5:$Q$1048576,6+((ROW()-2)*6),6))</f>
        <v/>
      </c>
      <c r="O67" s="34" t="str" cm="1">
        <f t="array" ref="O67">IF(INDEX(申請表!$B$5:$Q$1048576,6+((ROW()-2)*6),7)=0,"",INDEX(申請表!$B$5:$Q$1048576,6+((ROW()-2)*6),7))</f>
        <v/>
      </c>
      <c r="P67" s="34" t="str" cm="1">
        <f t="array" ref="P67">IF(INDEX(申請表!$B$5:$Q$1048576,7+((ROW()-2)*6),6)=0,"",INDEX(申請表!$B$5:$Q$1048576,7+((ROW()-2)*6),6))</f>
        <v/>
      </c>
      <c r="Q67" s="34" t="str" cm="1">
        <f t="array" ref="Q67">IF(INDEX(申請表!$B$5:$Q$1048576,7+((ROW()-2)*6),7)=0,"",INDEX(申請表!$B$5:$Q$1048576,7+((ROW()-2)*6),7))</f>
        <v/>
      </c>
      <c r="R67" s="15" t="str" cm="1">
        <f t="array" ref="R67">IF(INDEX(申請表!$B$5:$Q$1048576,ROW()*6-10,COLUMN()-10)=0,"",INDEX(申請表!$B$5:$Q$1048576,ROW()*6-10,COLUMN()-10))</f>
        <v/>
      </c>
      <c r="S67" s="33" t="str" cm="1">
        <f t="array" ref="S67">IF(INDEX(申請表!$B$5:$Q$1048576,ROW()*6-10,COLUMN()-10)=0,"",INDEX(申請表!$B$5:$Q$1048576,ROW()*6-10,COLUMN()-10))</f>
        <v/>
      </c>
      <c r="T67" s="33" t="str" cm="1">
        <f t="array" ref="T67">IF(INDEX(申請表!$B$5:$Q$1048576,ROW()*6-10,COLUMN()-10)=0,"",INDEX(申請表!$B$5:$Q$1048576,ROW()*6-10,COLUMN()-10))</f>
        <v/>
      </c>
      <c r="U67" s="34" t="str" cm="1">
        <f t="array" ref="U67">IF(INDEX(申請表!$B$5:$Q$1048576,ROW()*6-10,COLUMN()-10)=0,"",INDEX(申請表!$B$5:$Q$1048576,ROW()*6-10,COLUMN()-10))</f>
        <v/>
      </c>
      <c r="V67" s="33" t="str" cm="1">
        <f t="array" ref="V67">IF(INDEX(申請表!$B$5:$Q$1048576,ROW()*6-10,COLUMN()-10)=0,"",INDEX(申請表!$B$5:$Q$1048576,ROW()*6-10,COLUMN()-10))</f>
        <v/>
      </c>
      <c r="W67" s="34" t="str" cm="1">
        <f t="array" ref="W67">INDEX(申請表!$B$5:$Q$1048576,ROW()*6-10,COLUMN()-10)</f>
        <v/>
      </c>
      <c r="X67" s="33" t="str" cm="1">
        <f t="array" ref="X67">IF(INDEX(申請表!$B$5:$Q$1048576,ROW()*6-10,COLUMN()-10)=0,"",INDEX(申請表!$B$5:$Q$1048576,ROW()*6-10,COLUMN()-10))</f>
        <v/>
      </c>
      <c r="Y67" s="33" t="str" cm="1">
        <f t="array" ref="Y67">INDEX(申請表!$B$5:$Q$1048576,ROW()*6-10,COLUMN()-10)</f>
        <v/>
      </c>
      <c r="Z67" s="34" t="str" cm="1">
        <f t="array" ref="Z67">IF(INDEX(申請表!$B$5:$Q$1048576,ROW()*6-10,COLUMN()-10)=0,"",INDEX(申請表!$B$5:$Q$1048576,ROW()*6-10,COLUMN()-10))</f>
        <v/>
      </c>
    </row>
    <row r="68" spans="1:26" x14ac:dyDescent="0.3">
      <c r="A68" s="33" t="str" cm="1">
        <f t="array" ref="A68">INDEX(申請表!$B$5:$Q$1048576,ROW()*6-10,COLUMN())</f>
        <v/>
      </c>
      <c r="B68" s="34" t="str" cm="1">
        <f t="array" ref="B68">IF(INDEX(申請表!$B$5:$Q$1048576,ROW()*6-10,COLUMN())=0,"",INDEX(申請表!$B$5:$Q$1048576,ROW()*6-10,COLUMN()))</f>
        <v/>
      </c>
      <c r="C68" s="33" t="str" cm="1">
        <f t="array" ref="C68">IF(INDEX(申請表!$B$5:$Q$1048576,ROW()*6-10,COLUMN())=0,"",INDEX(申請表!$B$5:$Q$1048576,ROW()*6-10,COLUMN()))</f>
        <v/>
      </c>
      <c r="D68" s="34" t="str" cm="1">
        <f t="array" ref="D68">IF(INDEX(申請表!$B$5:$Q$1048576,ROW()*6-10,COLUMN())=0,"",INDEX(申請表!$B$5:$Q$1048576,ROW()*6-10,COLUMN()))</f>
        <v/>
      </c>
      <c r="E68" s="34" t="str" cm="1">
        <f t="array" ref="E68">INDEX(申請表!$B$5:$Q$1048576,2+((ROW()-2)*6),5)</f>
        <v xml:space="preserve"> </v>
      </c>
      <c r="F68" s="34" t="str" cm="1">
        <f t="array" ref="F68">IF(INDEX(申請表!$B$5:$Q$1048576,2+((ROW()-2)*6),6)=0,"",INDEX(申請表!$B$5:$Q$1048576,2+((ROW()-2)*6),6))</f>
        <v/>
      </c>
      <c r="G68" s="34" t="str" cm="1">
        <f t="array" ref="G68">IF(INDEX(申請表!$B$5:$Q$1048576,2+((ROW()-2)*6),7)=0,"",INDEX(申請表!$B$5:$Q$1048576,2+((ROW()-2)*6),7))</f>
        <v/>
      </c>
      <c r="H68" s="34" t="str" cm="1">
        <f t="array" ref="H68">IF(INDEX(申請表!$B$5:$Q$1048576,3+((ROW()-2)*6),6)=0,"",INDEX(申請表!$B$5:$Q$1048576,3+((ROW()-2)*6),6))</f>
        <v/>
      </c>
      <c r="I68" s="34" t="str" cm="1">
        <f t="array" ref="I68">IF(INDEX(申請表!$B$5:$Q$1048576,3+((ROW()-2)*6),7)=0,"",INDEX(申請表!$B$5:$Q$1048576,3+((ROW()-2)*6),7))</f>
        <v/>
      </c>
      <c r="J68" s="34" t="str" cm="1">
        <f t="array" ref="J68">IF(INDEX(申請表!$B$5:$Q$1048576,4+((ROW()-2)*6),6)=0,"",INDEX(申請表!$B$5:$Q$1048576,4+((ROW()-2)*6),6))</f>
        <v/>
      </c>
      <c r="K68" s="34" t="str" cm="1">
        <f t="array" ref="K68">IF(INDEX(申請表!$B$5:$Q$1048576,4+((ROW()-2)*6),7)=0,"",INDEX(申請表!$B$5:$Q$1048576,4+((ROW()-2)*6),7))</f>
        <v/>
      </c>
      <c r="L68" s="34" t="str" cm="1">
        <f t="array" ref="L68">IF(INDEX(申請表!$B$5:$Q$1048576,5+((ROW()-2)*6),6)=0,"",INDEX(申請表!$B$5:$Q$1048576,5+((ROW()-2)*6),6))</f>
        <v/>
      </c>
      <c r="M68" s="34" t="str" cm="1">
        <f t="array" ref="M68">IF(INDEX(申請表!$B$5:$Q$1048576,5+((ROW()-2)*6),7)=0,"",INDEX(申請表!$B$5:$Q$1048576,5+((ROW()-2)*6),7))</f>
        <v/>
      </c>
      <c r="N68" s="34" t="str" cm="1">
        <f t="array" ref="N68">IF(INDEX(申請表!$B$5:$Q$1048576,6+((ROW()-2)*6),6)=0,"",INDEX(申請表!$B$5:$Q$1048576,6+((ROW()-2)*6),6))</f>
        <v/>
      </c>
      <c r="O68" s="34" t="str" cm="1">
        <f t="array" ref="O68">IF(INDEX(申請表!$B$5:$Q$1048576,6+((ROW()-2)*6),7)=0,"",INDEX(申請表!$B$5:$Q$1048576,6+((ROW()-2)*6),7))</f>
        <v/>
      </c>
      <c r="P68" s="34" t="str" cm="1">
        <f t="array" ref="P68">IF(INDEX(申請表!$B$5:$Q$1048576,7+((ROW()-2)*6),6)=0,"",INDEX(申請表!$B$5:$Q$1048576,7+((ROW()-2)*6),6))</f>
        <v/>
      </c>
      <c r="Q68" s="34" t="str" cm="1">
        <f t="array" ref="Q68">IF(INDEX(申請表!$B$5:$Q$1048576,7+((ROW()-2)*6),7)=0,"",INDEX(申請表!$B$5:$Q$1048576,7+((ROW()-2)*6),7))</f>
        <v/>
      </c>
      <c r="R68" s="15" t="str" cm="1">
        <f t="array" ref="R68">IF(INDEX(申請表!$B$5:$Q$1048576,ROW()*6-10,COLUMN()-10)=0,"",INDEX(申請表!$B$5:$Q$1048576,ROW()*6-10,COLUMN()-10))</f>
        <v/>
      </c>
      <c r="S68" s="33" t="str" cm="1">
        <f t="array" ref="S68">IF(INDEX(申請表!$B$5:$Q$1048576,ROW()*6-10,COLUMN()-10)=0,"",INDEX(申請表!$B$5:$Q$1048576,ROW()*6-10,COLUMN()-10))</f>
        <v/>
      </c>
      <c r="T68" s="33" t="str" cm="1">
        <f t="array" ref="T68">IF(INDEX(申請表!$B$5:$Q$1048576,ROW()*6-10,COLUMN()-10)=0,"",INDEX(申請表!$B$5:$Q$1048576,ROW()*6-10,COLUMN()-10))</f>
        <v/>
      </c>
      <c r="U68" s="34" t="str" cm="1">
        <f t="array" ref="U68">IF(INDEX(申請表!$B$5:$Q$1048576,ROW()*6-10,COLUMN()-10)=0,"",INDEX(申請表!$B$5:$Q$1048576,ROW()*6-10,COLUMN()-10))</f>
        <v/>
      </c>
      <c r="V68" s="33" t="str" cm="1">
        <f t="array" ref="V68">IF(INDEX(申請表!$B$5:$Q$1048576,ROW()*6-10,COLUMN()-10)=0,"",INDEX(申請表!$B$5:$Q$1048576,ROW()*6-10,COLUMN()-10))</f>
        <v/>
      </c>
      <c r="W68" s="34" t="str" cm="1">
        <f t="array" ref="W68">INDEX(申請表!$B$5:$Q$1048576,ROW()*6-10,COLUMN()-10)</f>
        <v/>
      </c>
      <c r="X68" s="33" t="str" cm="1">
        <f t="array" ref="X68">IF(INDEX(申請表!$B$5:$Q$1048576,ROW()*6-10,COLUMN()-10)=0,"",INDEX(申請表!$B$5:$Q$1048576,ROW()*6-10,COLUMN()-10))</f>
        <v/>
      </c>
      <c r="Y68" s="33" t="str" cm="1">
        <f t="array" ref="Y68">INDEX(申請表!$B$5:$Q$1048576,ROW()*6-10,COLUMN()-10)</f>
        <v/>
      </c>
      <c r="Z68" s="34" t="str" cm="1">
        <f t="array" ref="Z68">IF(INDEX(申請表!$B$5:$Q$1048576,ROW()*6-10,COLUMN()-10)=0,"",INDEX(申請表!$B$5:$Q$1048576,ROW()*6-10,COLUMN()-10))</f>
        <v/>
      </c>
    </row>
    <row r="69" spans="1:26" x14ac:dyDescent="0.3">
      <c r="A69" s="33" t="str" cm="1">
        <f t="array" ref="A69">INDEX(申請表!$B$5:$Q$1048576,ROW()*6-10,COLUMN())</f>
        <v/>
      </c>
      <c r="B69" s="34" t="str" cm="1">
        <f t="array" ref="B69">IF(INDEX(申請表!$B$5:$Q$1048576,ROW()*6-10,COLUMN())=0,"",INDEX(申請表!$B$5:$Q$1048576,ROW()*6-10,COLUMN()))</f>
        <v/>
      </c>
      <c r="C69" s="33" t="str" cm="1">
        <f t="array" ref="C69">IF(INDEX(申請表!$B$5:$Q$1048576,ROW()*6-10,COLUMN())=0,"",INDEX(申請表!$B$5:$Q$1048576,ROW()*6-10,COLUMN()))</f>
        <v/>
      </c>
      <c r="D69" s="34" t="str" cm="1">
        <f t="array" ref="D69">IF(INDEX(申請表!$B$5:$Q$1048576,ROW()*6-10,COLUMN())=0,"",INDEX(申請表!$B$5:$Q$1048576,ROW()*6-10,COLUMN()))</f>
        <v/>
      </c>
      <c r="E69" s="34" t="str" cm="1">
        <f t="array" ref="E69">INDEX(申請表!$B$5:$Q$1048576,2+((ROW()-2)*6),5)</f>
        <v xml:space="preserve"> </v>
      </c>
      <c r="F69" s="34" t="str" cm="1">
        <f t="array" ref="F69">IF(INDEX(申請表!$B$5:$Q$1048576,2+((ROW()-2)*6),6)=0,"",INDEX(申請表!$B$5:$Q$1048576,2+((ROW()-2)*6),6))</f>
        <v/>
      </c>
      <c r="G69" s="34" t="str" cm="1">
        <f t="array" ref="G69">IF(INDEX(申請表!$B$5:$Q$1048576,2+((ROW()-2)*6),7)=0,"",INDEX(申請表!$B$5:$Q$1048576,2+((ROW()-2)*6),7))</f>
        <v/>
      </c>
      <c r="H69" s="34" t="str" cm="1">
        <f t="array" ref="H69">IF(INDEX(申請表!$B$5:$Q$1048576,3+((ROW()-2)*6),6)=0,"",INDEX(申請表!$B$5:$Q$1048576,3+((ROW()-2)*6),6))</f>
        <v/>
      </c>
      <c r="I69" s="34" t="str" cm="1">
        <f t="array" ref="I69">IF(INDEX(申請表!$B$5:$Q$1048576,3+((ROW()-2)*6),7)=0,"",INDEX(申請表!$B$5:$Q$1048576,3+((ROW()-2)*6),7))</f>
        <v/>
      </c>
      <c r="J69" s="34" t="str" cm="1">
        <f t="array" ref="J69">IF(INDEX(申請表!$B$5:$Q$1048576,4+((ROW()-2)*6),6)=0,"",INDEX(申請表!$B$5:$Q$1048576,4+((ROW()-2)*6),6))</f>
        <v/>
      </c>
      <c r="K69" s="34" t="str" cm="1">
        <f t="array" ref="K69">IF(INDEX(申請表!$B$5:$Q$1048576,4+((ROW()-2)*6),7)=0,"",INDEX(申請表!$B$5:$Q$1048576,4+((ROW()-2)*6),7))</f>
        <v/>
      </c>
      <c r="L69" s="34" t="str" cm="1">
        <f t="array" ref="L69">IF(INDEX(申請表!$B$5:$Q$1048576,5+((ROW()-2)*6),6)=0,"",INDEX(申請表!$B$5:$Q$1048576,5+((ROW()-2)*6),6))</f>
        <v/>
      </c>
      <c r="M69" s="34" t="str" cm="1">
        <f t="array" ref="M69">IF(INDEX(申請表!$B$5:$Q$1048576,5+((ROW()-2)*6),7)=0,"",INDEX(申請表!$B$5:$Q$1048576,5+((ROW()-2)*6),7))</f>
        <v/>
      </c>
      <c r="N69" s="34" t="str" cm="1">
        <f t="array" ref="N69">IF(INDEX(申請表!$B$5:$Q$1048576,6+((ROW()-2)*6),6)=0,"",INDEX(申請表!$B$5:$Q$1048576,6+((ROW()-2)*6),6))</f>
        <v/>
      </c>
      <c r="O69" s="34" t="str" cm="1">
        <f t="array" ref="O69">IF(INDEX(申請表!$B$5:$Q$1048576,6+((ROW()-2)*6),7)=0,"",INDEX(申請表!$B$5:$Q$1048576,6+((ROW()-2)*6),7))</f>
        <v/>
      </c>
      <c r="P69" s="34" t="str" cm="1">
        <f t="array" ref="P69">IF(INDEX(申請表!$B$5:$Q$1048576,7+((ROW()-2)*6),6)=0,"",INDEX(申請表!$B$5:$Q$1048576,7+((ROW()-2)*6),6))</f>
        <v/>
      </c>
      <c r="Q69" s="34" t="str" cm="1">
        <f t="array" ref="Q69">IF(INDEX(申請表!$B$5:$Q$1048576,7+((ROW()-2)*6),7)=0,"",INDEX(申請表!$B$5:$Q$1048576,7+((ROW()-2)*6),7))</f>
        <v/>
      </c>
      <c r="R69" s="15" t="str" cm="1">
        <f t="array" ref="R69">IF(INDEX(申請表!$B$5:$Q$1048576,ROW()*6-10,COLUMN()-10)=0,"",INDEX(申請表!$B$5:$Q$1048576,ROW()*6-10,COLUMN()-10))</f>
        <v/>
      </c>
      <c r="S69" s="33" t="str" cm="1">
        <f t="array" ref="S69">IF(INDEX(申請表!$B$5:$Q$1048576,ROW()*6-10,COLUMN()-10)=0,"",INDEX(申請表!$B$5:$Q$1048576,ROW()*6-10,COLUMN()-10))</f>
        <v/>
      </c>
      <c r="T69" s="33" t="str" cm="1">
        <f t="array" ref="T69">IF(INDEX(申請表!$B$5:$Q$1048576,ROW()*6-10,COLUMN()-10)=0,"",INDEX(申請表!$B$5:$Q$1048576,ROW()*6-10,COLUMN()-10))</f>
        <v/>
      </c>
      <c r="U69" s="34" t="str" cm="1">
        <f t="array" ref="U69">IF(INDEX(申請表!$B$5:$Q$1048576,ROW()*6-10,COLUMN()-10)=0,"",INDEX(申請表!$B$5:$Q$1048576,ROW()*6-10,COLUMN()-10))</f>
        <v/>
      </c>
      <c r="V69" s="33" t="str" cm="1">
        <f t="array" ref="V69">IF(INDEX(申請表!$B$5:$Q$1048576,ROW()*6-10,COLUMN()-10)=0,"",INDEX(申請表!$B$5:$Q$1048576,ROW()*6-10,COLUMN()-10))</f>
        <v/>
      </c>
      <c r="W69" s="34" t="str" cm="1">
        <f t="array" ref="W69">INDEX(申請表!$B$5:$Q$1048576,ROW()*6-10,COLUMN()-10)</f>
        <v/>
      </c>
      <c r="X69" s="33" t="str" cm="1">
        <f t="array" ref="X69">IF(INDEX(申請表!$B$5:$Q$1048576,ROW()*6-10,COLUMN()-10)=0,"",INDEX(申請表!$B$5:$Q$1048576,ROW()*6-10,COLUMN()-10))</f>
        <v/>
      </c>
      <c r="Y69" s="33" t="str" cm="1">
        <f t="array" ref="Y69">INDEX(申請表!$B$5:$Q$1048576,ROW()*6-10,COLUMN()-10)</f>
        <v/>
      </c>
      <c r="Z69" s="34" t="str" cm="1">
        <f t="array" ref="Z69">IF(INDEX(申請表!$B$5:$Q$1048576,ROW()*6-10,COLUMN()-10)=0,"",INDEX(申請表!$B$5:$Q$1048576,ROW()*6-10,COLUMN()-10))</f>
        <v/>
      </c>
    </row>
    <row r="70" spans="1:26" x14ac:dyDescent="0.3">
      <c r="A70" s="33" t="str" cm="1">
        <f t="array" ref="A70">INDEX(申請表!$B$5:$Q$1048576,ROW()*6-10,COLUMN())</f>
        <v/>
      </c>
      <c r="B70" s="34" t="str" cm="1">
        <f t="array" ref="B70">IF(INDEX(申請表!$B$5:$Q$1048576,ROW()*6-10,COLUMN())=0,"",INDEX(申請表!$B$5:$Q$1048576,ROW()*6-10,COLUMN()))</f>
        <v/>
      </c>
      <c r="C70" s="33" t="str" cm="1">
        <f t="array" ref="C70">IF(INDEX(申請表!$B$5:$Q$1048576,ROW()*6-10,COLUMN())=0,"",INDEX(申請表!$B$5:$Q$1048576,ROW()*6-10,COLUMN()))</f>
        <v/>
      </c>
      <c r="D70" s="34" t="str" cm="1">
        <f t="array" ref="D70">IF(INDEX(申請表!$B$5:$Q$1048576,ROW()*6-10,COLUMN())=0,"",INDEX(申請表!$B$5:$Q$1048576,ROW()*6-10,COLUMN()))</f>
        <v/>
      </c>
      <c r="E70" s="34" t="str" cm="1">
        <f t="array" ref="E70">INDEX(申請表!$B$5:$Q$1048576,2+((ROW()-2)*6),5)</f>
        <v xml:space="preserve"> </v>
      </c>
      <c r="F70" s="34" t="str" cm="1">
        <f t="array" ref="F70">IF(INDEX(申請表!$B$5:$Q$1048576,2+((ROW()-2)*6),6)=0,"",INDEX(申請表!$B$5:$Q$1048576,2+((ROW()-2)*6),6))</f>
        <v/>
      </c>
      <c r="G70" s="34" t="str" cm="1">
        <f t="array" ref="G70">IF(INDEX(申請表!$B$5:$Q$1048576,2+((ROW()-2)*6),7)=0,"",INDEX(申請表!$B$5:$Q$1048576,2+((ROW()-2)*6),7))</f>
        <v/>
      </c>
      <c r="H70" s="34" t="str" cm="1">
        <f t="array" ref="H70">IF(INDEX(申請表!$B$5:$Q$1048576,3+((ROW()-2)*6),6)=0,"",INDEX(申請表!$B$5:$Q$1048576,3+((ROW()-2)*6),6))</f>
        <v/>
      </c>
      <c r="I70" s="34" t="str" cm="1">
        <f t="array" ref="I70">IF(INDEX(申請表!$B$5:$Q$1048576,3+((ROW()-2)*6),7)=0,"",INDEX(申請表!$B$5:$Q$1048576,3+((ROW()-2)*6),7))</f>
        <v/>
      </c>
      <c r="J70" s="34" t="str" cm="1">
        <f t="array" ref="J70">IF(INDEX(申請表!$B$5:$Q$1048576,4+((ROW()-2)*6),6)=0,"",INDEX(申請表!$B$5:$Q$1048576,4+((ROW()-2)*6),6))</f>
        <v/>
      </c>
      <c r="K70" s="34" t="str" cm="1">
        <f t="array" ref="K70">IF(INDEX(申請表!$B$5:$Q$1048576,4+((ROW()-2)*6),7)=0,"",INDEX(申請表!$B$5:$Q$1048576,4+((ROW()-2)*6),7))</f>
        <v/>
      </c>
      <c r="L70" s="34" t="str" cm="1">
        <f t="array" ref="L70">IF(INDEX(申請表!$B$5:$Q$1048576,5+((ROW()-2)*6),6)=0,"",INDEX(申請表!$B$5:$Q$1048576,5+((ROW()-2)*6),6))</f>
        <v/>
      </c>
      <c r="M70" s="34" t="str" cm="1">
        <f t="array" ref="M70">IF(INDEX(申請表!$B$5:$Q$1048576,5+((ROW()-2)*6),7)=0,"",INDEX(申請表!$B$5:$Q$1048576,5+((ROW()-2)*6),7))</f>
        <v/>
      </c>
      <c r="N70" s="34" t="str" cm="1">
        <f t="array" ref="N70">IF(INDEX(申請表!$B$5:$Q$1048576,6+((ROW()-2)*6),6)=0,"",INDEX(申請表!$B$5:$Q$1048576,6+((ROW()-2)*6),6))</f>
        <v/>
      </c>
      <c r="O70" s="34" t="str" cm="1">
        <f t="array" ref="O70">IF(INDEX(申請表!$B$5:$Q$1048576,6+((ROW()-2)*6),7)=0,"",INDEX(申請表!$B$5:$Q$1048576,6+((ROW()-2)*6),7))</f>
        <v/>
      </c>
      <c r="P70" s="34" t="str" cm="1">
        <f t="array" ref="P70">IF(INDEX(申請表!$B$5:$Q$1048576,7+((ROW()-2)*6),6)=0,"",INDEX(申請表!$B$5:$Q$1048576,7+((ROW()-2)*6),6))</f>
        <v/>
      </c>
      <c r="Q70" s="34" t="str" cm="1">
        <f t="array" ref="Q70">IF(INDEX(申請表!$B$5:$Q$1048576,7+((ROW()-2)*6),7)=0,"",INDEX(申請表!$B$5:$Q$1048576,7+((ROW()-2)*6),7))</f>
        <v/>
      </c>
      <c r="R70" s="15" t="str" cm="1">
        <f t="array" ref="R70">IF(INDEX(申請表!$B$5:$Q$1048576,ROW()*6-10,COLUMN()-10)=0,"",INDEX(申請表!$B$5:$Q$1048576,ROW()*6-10,COLUMN()-10))</f>
        <v/>
      </c>
      <c r="S70" s="33" t="str" cm="1">
        <f t="array" ref="S70">IF(INDEX(申請表!$B$5:$Q$1048576,ROW()*6-10,COLUMN()-10)=0,"",INDEX(申請表!$B$5:$Q$1048576,ROW()*6-10,COLUMN()-10))</f>
        <v/>
      </c>
      <c r="T70" s="33" t="str" cm="1">
        <f t="array" ref="T70">IF(INDEX(申請表!$B$5:$Q$1048576,ROW()*6-10,COLUMN()-10)=0,"",INDEX(申請表!$B$5:$Q$1048576,ROW()*6-10,COLUMN()-10))</f>
        <v/>
      </c>
      <c r="U70" s="34" t="str" cm="1">
        <f t="array" ref="U70">IF(INDEX(申請表!$B$5:$Q$1048576,ROW()*6-10,COLUMN()-10)=0,"",INDEX(申請表!$B$5:$Q$1048576,ROW()*6-10,COLUMN()-10))</f>
        <v/>
      </c>
      <c r="V70" s="33" t="str" cm="1">
        <f t="array" ref="V70">IF(INDEX(申請表!$B$5:$Q$1048576,ROW()*6-10,COLUMN()-10)=0,"",INDEX(申請表!$B$5:$Q$1048576,ROW()*6-10,COLUMN()-10))</f>
        <v/>
      </c>
      <c r="W70" s="34" t="str" cm="1">
        <f t="array" ref="W70">INDEX(申請表!$B$5:$Q$1048576,ROW()*6-10,COLUMN()-10)</f>
        <v/>
      </c>
      <c r="X70" s="33" t="str" cm="1">
        <f t="array" ref="X70">IF(INDEX(申請表!$B$5:$Q$1048576,ROW()*6-10,COLUMN()-10)=0,"",INDEX(申請表!$B$5:$Q$1048576,ROW()*6-10,COLUMN()-10))</f>
        <v/>
      </c>
      <c r="Y70" s="33" t="str" cm="1">
        <f t="array" ref="Y70">INDEX(申請表!$B$5:$Q$1048576,ROW()*6-10,COLUMN()-10)</f>
        <v/>
      </c>
      <c r="Z70" s="34" t="str" cm="1">
        <f t="array" ref="Z70">IF(INDEX(申請表!$B$5:$Q$1048576,ROW()*6-10,COLUMN()-10)=0,"",INDEX(申請表!$B$5:$Q$1048576,ROW()*6-10,COLUMN()-10))</f>
        <v/>
      </c>
    </row>
    <row r="71" spans="1:26" x14ac:dyDescent="0.3">
      <c r="A71" s="33" t="str" cm="1">
        <f t="array" ref="A71">INDEX(申請表!$B$5:$Q$1048576,ROW()*6-10,COLUMN())</f>
        <v/>
      </c>
      <c r="B71" s="34" t="str" cm="1">
        <f t="array" ref="B71">IF(INDEX(申請表!$B$5:$Q$1048576,ROW()*6-10,COLUMN())=0,"",INDEX(申請表!$B$5:$Q$1048576,ROW()*6-10,COLUMN()))</f>
        <v/>
      </c>
      <c r="C71" s="33" t="str" cm="1">
        <f t="array" ref="C71">IF(INDEX(申請表!$B$5:$Q$1048576,ROW()*6-10,COLUMN())=0,"",INDEX(申請表!$B$5:$Q$1048576,ROW()*6-10,COLUMN()))</f>
        <v/>
      </c>
      <c r="D71" s="34" t="str" cm="1">
        <f t="array" ref="D71">IF(INDEX(申請表!$B$5:$Q$1048576,ROW()*6-10,COLUMN())=0,"",INDEX(申請表!$B$5:$Q$1048576,ROW()*6-10,COLUMN()))</f>
        <v/>
      </c>
      <c r="E71" s="34" t="str" cm="1">
        <f t="array" ref="E71">INDEX(申請表!$B$5:$Q$1048576,2+((ROW()-2)*6),5)</f>
        <v xml:space="preserve"> </v>
      </c>
      <c r="F71" s="34" t="str" cm="1">
        <f t="array" ref="F71">IF(INDEX(申請表!$B$5:$Q$1048576,2+((ROW()-2)*6),6)=0,"",INDEX(申請表!$B$5:$Q$1048576,2+((ROW()-2)*6),6))</f>
        <v/>
      </c>
      <c r="G71" s="34" t="str" cm="1">
        <f t="array" ref="G71">IF(INDEX(申請表!$B$5:$Q$1048576,2+((ROW()-2)*6),7)=0,"",INDEX(申請表!$B$5:$Q$1048576,2+((ROW()-2)*6),7))</f>
        <v/>
      </c>
      <c r="H71" s="34" t="str" cm="1">
        <f t="array" ref="H71">IF(INDEX(申請表!$B$5:$Q$1048576,3+((ROW()-2)*6),6)=0,"",INDEX(申請表!$B$5:$Q$1048576,3+((ROW()-2)*6),6))</f>
        <v/>
      </c>
      <c r="I71" s="34" t="str" cm="1">
        <f t="array" ref="I71">IF(INDEX(申請表!$B$5:$Q$1048576,3+((ROW()-2)*6),7)=0,"",INDEX(申請表!$B$5:$Q$1048576,3+((ROW()-2)*6),7))</f>
        <v/>
      </c>
      <c r="J71" s="34" t="str" cm="1">
        <f t="array" ref="J71">IF(INDEX(申請表!$B$5:$Q$1048576,4+((ROW()-2)*6),6)=0,"",INDEX(申請表!$B$5:$Q$1048576,4+((ROW()-2)*6),6))</f>
        <v/>
      </c>
      <c r="K71" s="34" t="str" cm="1">
        <f t="array" ref="K71">IF(INDEX(申請表!$B$5:$Q$1048576,4+((ROW()-2)*6),7)=0,"",INDEX(申請表!$B$5:$Q$1048576,4+((ROW()-2)*6),7))</f>
        <v/>
      </c>
      <c r="L71" s="34" t="str" cm="1">
        <f t="array" ref="L71">IF(INDEX(申請表!$B$5:$Q$1048576,5+((ROW()-2)*6),6)=0,"",INDEX(申請表!$B$5:$Q$1048576,5+((ROW()-2)*6),6))</f>
        <v/>
      </c>
      <c r="M71" s="34" t="str" cm="1">
        <f t="array" ref="M71">IF(INDEX(申請表!$B$5:$Q$1048576,5+((ROW()-2)*6),7)=0,"",INDEX(申請表!$B$5:$Q$1048576,5+((ROW()-2)*6),7))</f>
        <v/>
      </c>
      <c r="N71" s="34" t="str" cm="1">
        <f t="array" ref="N71">IF(INDEX(申請表!$B$5:$Q$1048576,6+((ROW()-2)*6),6)=0,"",INDEX(申請表!$B$5:$Q$1048576,6+((ROW()-2)*6),6))</f>
        <v/>
      </c>
      <c r="O71" s="34" t="str" cm="1">
        <f t="array" ref="O71">IF(INDEX(申請表!$B$5:$Q$1048576,6+((ROW()-2)*6),7)=0,"",INDEX(申請表!$B$5:$Q$1048576,6+((ROW()-2)*6),7))</f>
        <v/>
      </c>
      <c r="P71" s="34" t="str" cm="1">
        <f t="array" ref="P71">IF(INDEX(申請表!$B$5:$Q$1048576,7+((ROW()-2)*6),6)=0,"",INDEX(申請表!$B$5:$Q$1048576,7+((ROW()-2)*6),6))</f>
        <v/>
      </c>
      <c r="Q71" s="34" t="str" cm="1">
        <f t="array" ref="Q71">IF(INDEX(申請表!$B$5:$Q$1048576,7+((ROW()-2)*6),7)=0,"",INDEX(申請表!$B$5:$Q$1048576,7+((ROW()-2)*6),7))</f>
        <v/>
      </c>
      <c r="R71" s="15" t="str" cm="1">
        <f t="array" ref="R71">IF(INDEX(申請表!$B$5:$Q$1048576,ROW()*6-10,COLUMN()-10)=0,"",INDEX(申請表!$B$5:$Q$1048576,ROW()*6-10,COLUMN()-10))</f>
        <v/>
      </c>
      <c r="S71" s="33" t="str" cm="1">
        <f t="array" ref="S71">IF(INDEX(申請表!$B$5:$Q$1048576,ROW()*6-10,COLUMN()-10)=0,"",INDEX(申請表!$B$5:$Q$1048576,ROW()*6-10,COLUMN()-10))</f>
        <v/>
      </c>
      <c r="T71" s="33" t="str" cm="1">
        <f t="array" ref="T71">IF(INDEX(申請表!$B$5:$Q$1048576,ROW()*6-10,COLUMN()-10)=0,"",INDEX(申請表!$B$5:$Q$1048576,ROW()*6-10,COLUMN()-10))</f>
        <v/>
      </c>
      <c r="U71" s="34" t="str" cm="1">
        <f t="array" ref="U71">IF(INDEX(申請表!$B$5:$Q$1048576,ROW()*6-10,COLUMN()-10)=0,"",INDEX(申請表!$B$5:$Q$1048576,ROW()*6-10,COLUMN()-10))</f>
        <v/>
      </c>
      <c r="V71" s="33" t="str" cm="1">
        <f t="array" ref="V71">IF(INDEX(申請表!$B$5:$Q$1048576,ROW()*6-10,COLUMN()-10)=0,"",INDEX(申請表!$B$5:$Q$1048576,ROW()*6-10,COLUMN()-10))</f>
        <v/>
      </c>
      <c r="W71" s="34" t="str" cm="1">
        <f t="array" ref="W71">INDEX(申請表!$B$5:$Q$1048576,ROW()*6-10,COLUMN()-10)</f>
        <v/>
      </c>
      <c r="X71" s="33" t="str" cm="1">
        <f t="array" ref="X71">IF(INDEX(申請表!$B$5:$Q$1048576,ROW()*6-10,COLUMN()-10)=0,"",INDEX(申請表!$B$5:$Q$1048576,ROW()*6-10,COLUMN()-10))</f>
        <v/>
      </c>
      <c r="Y71" s="33" t="str" cm="1">
        <f t="array" ref="Y71">INDEX(申請表!$B$5:$Q$1048576,ROW()*6-10,COLUMN()-10)</f>
        <v/>
      </c>
      <c r="Z71" s="34" t="str" cm="1">
        <f t="array" ref="Z71">IF(INDEX(申請表!$B$5:$Q$1048576,ROW()*6-10,COLUMN()-10)=0,"",INDEX(申請表!$B$5:$Q$1048576,ROW()*6-10,COLUMN()-10))</f>
        <v/>
      </c>
    </row>
    <row r="72" spans="1:26" x14ac:dyDescent="0.3">
      <c r="A72" s="33" t="str" cm="1">
        <f t="array" ref="A72">INDEX(申請表!$B$5:$Q$1048576,ROW()*6-10,COLUMN())</f>
        <v/>
      </c>
      <c r="B72" s="34" t="str" cm="1">
        <f t="array" ref="B72">IF(INDEX(申請表!$B$5:$Q$1048576,ROW()*6-10,COLUMN())=0,"",INDEX(申請表!$B$5:$Q$1048576,ROW()*6-10,COLUMN()))</f>
        <v/>
      </c>
      <c r="C72" s="33" t="str" cm="1">
        <f t="array" ref="C72">IF(INDEX(申請表!$B$5:$Q$1048576,ROW()*6-10,COLUMN())=0,"",INDEX(申請表!$B$5:$Q$1048576,ROW()*6-10,COLUMN()))</f>
        <v/>
      </c>
      <c r="D72" s="34" t="str" cm="1">
        <f t="array" ref="D72">IF(INDEX(申請表!$B$5:$Q$1048576,ROW()*6-10,COLUMN())=0,"",INDEX(申請表!$B$5:$Q$1048576,ROW()*6-10,COLUMN()))</f>
        <v/>
      </c>
      <c r="E72" s="34" t="str" cm="1">
        <f t="array" ref="E72">INDEX(申請表!$B$5:$Q$1048576,2+((ROW()-2)*6),5)</f>
        <v xml:space="preserve"> </v>
      </c>
      <c r="F72" s="34" t="str" cm="1">
        <f t="array" ref="F72">IF(INDEX(申請表!$B$5:$Q$1048576,2+((ROW()-2)*6),6)=0,"",INDEX(申請表!$B$5:$Q$1048576,2+((ROW()-2)*6),6))</f>
        <v/>
      </c>
      <c r="G72" s="34" t="str" cm="1">
        <f t="array" ref="G72">IF(INDEX(申請表!$B$5:$Q$1048576,2+((ROW()-2)*6),7)=0,"",INDEX(申請表!$B$5:$Q$1048576,2+((ROW()-2)*6),7))</f>
        <v/>
      </c>
      <c r="H72" s="34" t="str" cm="1">
        <f t="array" ref="H72">IF(INDEX(申請表!$B$5:$Q$1048576,3+((ROW()-2)*6),6)=0,"",INDEX(申請表!$B$5:$Q$1048576,3+((ROW()-2)*6),6))</f>
        <v/>
      </c>
      <c r="I72" s="34" t="str" cm="1">
        <f t="array" ref="I72">IF(INDEX(申請表!$B$5:$Q$1048576,3+((ROW()-2)*6),7)=0,"",INDEX(申請表!$B$5:$Q$1048576,3+((ROW()-2)*6),7))</f>
        <v/>
      </c>
      <c r="J72" s="34" t="str" cm="1">
        <f t="array" ref="J72">IF(INDEX(申請表!$B$5:$Q$1048576,4+((ROW()-2)*6),6)=0,"",INDEX(申請表!$B$5:$Q$1048576,4+((ROW()-2)*6),6))</f>
        <v/>
      </c>
      <c r="K72" s="34" t="str" cm="1">
        <f t="array" ref="K72">IF(INDEX(申請表!$B$5:$Q$1048576,4+((ROW()-2)*6),7)=0,"",INDEX(申請表!$B$5:$Q$1048576,4+((ROW()-2)*6),7))</f>
        <v/>
      </c>
      <c r="L72" s="34" t="str" cm="1">
        <f t="array" ref="L72">IF(INDEX(申請表!$B$5:$Q$1048576,5+((ROW()-2)*6),6)=0,"",INDEX(申請表!$B$5:$Q$1048576,5+((ROW()-2)*6),6))</f>
        <v/>
      </c>
      <c r="M72" s="34" t="str" cm="1">
        <f t="array" ref="M72">IF(INDEX(申請表!$B$5:$Q$1048576,5+((ROW()-2)*6),7)=0,"",INDEX(申請表!$B$5:$Q$1048576,5+((ROW()-2)*6),7))</f>
        <v/>
      </c>
      <c r="N72" s="34" t="str" cm="1">
        <f t="array" ref="N72">IF(INDEX(申請表!$B$5:$Q$1048576,6+((ROW()-2)*6),6)=0,"",INDEX(申請表!$B$5:$Q$1048576,6+((ROW()-2)*6),6))</f>
        <v/>
      </c>
      <c r="O72" s="34" t="str" cm="1">
        <f t="array" ref="O72">IF(INDEX(申請表!$B$5:$Q$1048576,6+((ROW()-2)*6),7)=0,"",INDEX(申請表!$B$5:$Q$1048576,6+((ROW()-2)*6),7))</f>
        <v/>
      </c>
      <c r="P72" s="34" t="str" cm="1">
        <f t="array" ref="P72">IF(INDEX(申請表!$B$5:$Q$1048576,7+((ROW()-2)*6),6)=0,"",INDEX(申請表!$B$5:$Q$1048576,7+((ROW()-2)*6),6))</f>
        <v/>
      </c>
      <c r="Q72" s="34" t="str" cm="1">
        <f t="array" ref="Q72">IF(INDEX(申請表!$B$5:$Q$1048576,7+((ROW()-2)*6),7)=0,"",INDEX(申請表!$B$5:$Q$1048576,7+((ROW()-2)*6),7))</f>
        <v/>
      </c>
      <c r="R72" s="15" t="str" cm="1">
        <f t="array" ref="R72">IF(INDEX(申請表!$B$5:$Q$1048576,ROW()*6-10,COLUMN()-10)=0,"",INDEX(申請表!$B$5:$Q$1048576,ROW()*6-10,COLUMN()-10))</f>
        <v/>
      </c>
      <c r="S72" s="33" t="str" cm="1">
        <f t="array" ref="S72">IF(INDEX(申請表!$B$5:$Q$1048576,ROW()*6-10,COLUMN()-10)=0,"",INDEX(申請表!$B$5:$Q$1048576,ROW()*6-10,COLUMN()-10))</f>
        <v/>
      </c>
      <c r="T72" s="33" t="str" cm="1">
        <f t="array" ref="T72">IF(INDEX(申請表!$B$5:$Q$1048576,ROW()*6-10,COLUMN()-10)=0,"",INDEX(申請表!$B$5:$Q$1048576,ROW()*6-10,COLUMN()-10))</f>
        <v/>
      </c>
      <c r="U72" s="34" t="str" cm="1">
        <f t="array" ref="U72">IF(INDEX(申請表!$B$5:$Q$1048576,ROW()*6-10,COLUMN()-10)=0,"",INDEX(申請表!$B$5:$Q$1048576,ROW()*6-10,COLUMN()-10))</f>
        <v/>
      </c>
      <c r="V72" s="33" t="str" cm="1">
        <f t="array" ref="V72">IF(INDEX(申請表!$B$5:$Q$1048576,ROW()*6-10,COLUMN()-10)=0,"",INDEX(申請表!$B$5:$Q$1048576,ROW()*6-10,COLUMN()-10))</f>
        <v/>
      </c>
      <c r="W72" s="34" t="str" cm="1">
        <f t="array" ref="W72">INDEX(申請表!$B$5:$Q$1048576,ROW()*6-10,COLUMN()-10)</f>
        <v/>
      </c>
      <c r="X72" s="33" t="str" cm="1">
        <f t="array" ref="X72">IF(INDEX(申請表!$B$5:$Q$1048576,ROW()*6-10,COLUMN()-10)=0,"",INDEX(申請表!$B$5:$Q$1048576,ROW()*6-10,COLUMN()-10))</f>
        <v/>
      </c>
      <c r="Y72" s="33" t="str" cm="1">
        <f t="array" ref="Y72">INDEX(申請表!$B$5:$Q$1048576,ROW()*6-10,COLUMN()-10)</f>
        <v/>
      </c>
      <c r="Z72" s="34" t="str" cm="1">
        <f t="array" ref="Z72">IF(INDEX(申請表!$B$5:$Q$1048576,ROW()*6-10,COLUMN()-10)=0,"",INDEX(申請表!$B$5:$Q$1048576,ROW()*6-10,COLUMN()-10))</f>
        <v/>
      </c>
    </row>
    <row r="73" spans="1:26" x14ac:dyDescent="0.3">
      <c r="A73" s="33" t="str" cm="1">
        <f t="array" ref="A73">INDEX(申請表!$B$5:$Q$1048576,ROW()*6-10,COLUMN())</f>
        <v/>
      </c>
      <c r="B73" s="34" t="str" cm="1">
        <f t="array" ref="B73">IF(INDEX(申請表!$B$5:$Q$1048576,ROW()*6-10,COLUMN())=0,"",INDEX(申請表!$B$5:$Q$1048576,ROW()*6-10,COLUMN()))</f>
        <v/>
      </c>
      <c r="C73" s="33" t="str" cm="1">
        <f t="array" ref="C73">IF(INDEX(申請表!$B$5:$Q$1048576,ROW()*6-10,COLUMN())=0,"",INDEX(申請表!$B$5:$Q$1048576,ROW()*6-10,COLUMN()))</f>
        <v/>
      </c>
      <c r="D73" s="34" t="str" cm="1">
        <f t="array" ref="D73">IF(INDEX(申請表!$B$5:$Q$1048576,ROW()*6-10,COLUMN())=0,"",INDEX(申請表!$B$5:$Q$1048576,ROW()*6-10,COLUMN()))</f>
        <v/>
      </c>
      <c r="E73" s="34" t="str" cm="1">
        <f t="array" ref="E73">INDEX(申請表!$B$5:$Q$1048576,2+((ROW()-2)*6),5)</f>
        <v xml:space="preserve"> </v>
      </c>
      <c r="F73" s="34" t="str" cm="1">
        <f t="array" ref="F73">IF(INDEX(申請表!$B$5:$Q$1048576,2+((ROW()-2)*6),6)=0,"",INDEX(申請表!$B$5:$Q$1048576,2+((ROW()-2)*6),6))</f>
        <v/>
      </c>
      <c r="G73" s="34" t="str" cm="1">
        <f t="array" ref="G73">IF(INDEX(申請表!$B$5:$Q$1048576,2+((ROW()-2)*6),7)=0,"",INDEX(申請表!$B$5:$Q$1048576,2+((ROW()-2)*6),7))</f>
        <v/>
      </c>
      <c r="H73" s="34" t="str" cm="1">
        <f t="array" ref="H73">IF(INDEX(申請表!$B$5:$Q$1048576,3+((ROW()-2)*6),6)=0,"",INDEX(申請表!$B$5:$Q$1048576,3+((ROW()-2)*6),6))</f>
        <v/>
      </c>
      <c r="I73" s="34" t="str" cm="1">
        <f t="array" ref="I73">IF(INDEX(申請表!$B$5:$Q$1048576,3+((ROW()-2)*6),7)=0,"",INDEX(申請表!$B$5:$Q$1048576,3+((ROW()-2)*6),7))</f>
        <v/>
      </c>
      <c r="J73" s="34" t="str" cm="1">
        <f t="array" ref="J73">IF(INDEX(申請表!$B$5:$Q$1048576,4+((ROW()-2)*6),6)=0,"",INDEX(申請表!$B$5:$Q$1048576,4+((ROW()-2)*6),6))</f>
        <v/>
      </c>
      <c r="K73" s="34" t="str" cm="1">
        <f t="array" ref="K73">IF(INDEX(申請表!$B$5:$Q$1048576,4+((ROW()-2)*6),7)=0,"",INDEX(申請表!$B$5:$Q$1048576,4+((ROW()-2)*6),7))</f>
        <v/>
      </c>
      <c r="L73" s="34" t="str" cm="1">
        <f t="array" ref="L73">IF(INDEX(申請表!$B$5:$Q$1048576,5+((ROW()-2)*6),6)=0,"",INDEX(申請表!$B$5:$Q$1048576,5+((ROW()-2)*6),6))</f>
        <v/>
      </c>
      <c r="M73" s="34" t="str" cm="1">
        <f t="array" ref="M73">IF(INDEX(申請表!$B$5:$Q$1048576,5+((ROW()-2)*6),7)=0,"",INDEX(申請表!$B$5:$Q$1048576,5+((ROW()-2)*6),7))</f>
        <v/>
      </c>
      <c r="N73" s="34" t="str" cm="1">
        <f t="array" ref="N73">IF(INDEX(申請表!$B$5:$Q$1048576,6+((ROW()-2)*6),6)=0,"",INDEX(申請表!$B$5:$Q$1048576,6+((ROW()-2)*6),6))</f>
        <v/>
      </c>
      <c r="O73" s="34" t="str" cm="1">
        <f t="array" ref="O73">IF(INDEX(申請表!$B$5:$Q$1048576,6+((ROW()-2)*6),7)=0,"",INDEX(申請表!$B$5:$Q$1048576,6+((ROW()-2)*6),7))</f>
        <v/>
      </c>
      <c r="P73" s="34" t="str" cm="1">
        <f t="array" ref="P73">IF(INDEX(申請表!$B$5:$Q$1048576,7+((ROW()-2)*6),6)=0,"",INDEX(申請表!$B$5:$Q$1048576,7+((ROW()-2)*6),6))</f>
        <v/>
      </c>
      <c r="Q73" s="34" t="str" cm="1">
        <f t="array" ref="Q73">IF(INDEX(申請表!$B$5:$Q$1048576,7+((ROW()-2)*6),7)=0,"",INDEX(申請表!$B$5:$Q$1048576,7+((ROW()-2)*6),7))</f>
        <v/>
      </c>
      <c r="R73" s="15" t="str" cm="1">
        <f t="array" ref="R73">IF(INDEX(申請表!$B$5:$Q$1048576,ROW()*6-10,COLUMN()-10)=0,"",INDEX(申請表!$B$5:$Q$1048576,ROW()*6-10,COLUMN()-10))</f>
        <v/>
      </c>
      <c r="S73" s="33" t="str" cm="1">
        <f t="array" ref="S73">IF(INDEX(申請表!$B$5:$Q$1048576,ROW()*6-10,COLUMN()-10)=0,"",INDEX(申請表!$B$5:$Q$1048576,ROW()*6-10,COLUMN()-10))</f>
        <v/>
      </c>
      <c r="T73" s="33" t="str" cm="1">
        <f t="array" ref="T73">IF(INDEX(申請表!$B$5:$Q$1048576,ROW()*6-10,COLUMN()-10)=0,"",INDEX(申請表!$B$5:$Q$1048576,ROW()*6-10,COLUMN()-10))</f>
        <v/>
      </c>
      <c r="U73" s="34" t="str" cm="1">
        <f t="array" ref="U73">IF(INDEX(申請表!$B$5:$Q$1048576,ROW()*6-10,COLUMN()-10)=0,"",INDEX(申請表!$B$5:$Q$1048576,ROW()*6-10,COLUMN()-10))</f>
        <v/>
      </c>
      <c r="V73" s="33" t="str" cm="1">
        <f t="array" ref="V73">IF(INDEX(申請表!$B$5:$Q$1048576,ROW()*6-10,COLUMN()-10)=0,"",INDEX(申請表!$B$5:$Q$1048576,ROW()*6-10,COLUMN()-10))</f>
        <v/>
      </c>
      <c r="W73" s="34" t="str" cm="1">
        <f t="array" ref="W73">INDEX(申請表!$B$5:$Q$1048576,ROW()*6-10,COLUMN()-10)</f>
        <v/>
      </c>
      <c r="X73" s="33" t="str" cm="1">
        <f t="array" ref="X73">IF(INDEX(申請表!$B$5:$Q$1048576,ROW()*6-10,COLUMN()-10)=0,"",INDEX(申請表!$B$5:$Q$1048576,ROW()*6-10,COLUMN()-10))</f>
        <v/>
      </c>
      <c r="Y73" s="33" t="str" cm="1">
        <f t="array" ref="Y73">INDEX(申請表!$B$5:$Q$1048576,ROW()*6-10,COLUMN()-10)</f>
        <v/>
      </c>
      <c r="Z73" s="34" t="str" cm="1">
        <f t="array" ref="Z73">IF(INDEX(申請表!$B$5:$Q$1048576,ROW()*6-10,COLUMN()-10)=0,"",INDEX(申請表!$B$5:$Q$1048576,ROW()*6-10,COLUMN()-10))</f>
        <v/>
      </c>
    </row>
    <row r="74" spans="1:26" x14ac:dyDescent="0.3">
      <c r="A74" s="33" t="str" cm="1">
        <f t="array" ref="A74">INDEX(申請表!$B$5:$Q$1048576,ROW()*6-10,COLUMN())</f>
        <v/>
      </c>
      <c r="B74" s="34" t="str" cm="1">
        <f t="array" ref="B74">IF(INDEX(申請表!$B$5:$Q$1048576,ROW()*6-10,COLUMN())=0,"",INDEX(申請表!$B$5:$Q$1048576,ROW()*6-10,COLUMN()))</f>
        <v/>
      </c>
      <c r="C74" s="33" t="str" cm="1">
        <f t="array" ref="C74">IF(INDEX(申請表!$B$5:$Q$1048576,ROW()*6-10,COLUMN())=0,"",INDEX(申請表!$B$5:$Q$1048576,ROW()*6-10,COLUMN()))</f>
        <v/>
      </c>
      <c r="D74" s="34" t="str" cm="1">
        <f t="array" ref="D74">IF(INDEX(申請表!$B$5:$Q$1048576,ROW()*6-10,COLUMN())=0,"",INDEX(申請表!$B$5:$Q$1048576,ROW()*6-10,COLUMN()))</f>
        <v/>
      </c>
      <c r="E74" s="34" t="str" cm="1">
        <f t="array" ref="E74">INDEX(申請表!$B$5:$Q$1048576,2+((ROW()-2)*6),5)</f>
        <v xml:space="preserve"> </v>
      </c>
      <c r="F74" s="34" t="str" cm="1">
        <f t="array" ref="F74">IF(INDEX(申請表!$B$5:$Q$1048576,2+((ROW()-2)*6),6)=0,"",INDEX(申請表!$B$5:$Q$1048576,2+((ROW()-2)*6),6))</f>
        <v/>
      </c>
      <c r="G74" s="34" t="str" cm="1">
        <f t="array" ref="G74">IF(INDEX(申請表!$B$5:$Q$1048576,2+((ROW()-2)*6),7)=0,"",INDEX(申請表!$B$5:$Q$1048576,2+((ROW()-2)*6),7))</f>
        <v/>
      </c>
      <c r="H74" s="34" t="str" cm="1">
        <f t="array" ref="H74">IF(INDEX(申請表!$B$5:$Q$1048576,3+((ROW()-2)*6),6)=0,"",INDEX(申請表!$B$5:$Q$1048576,3+((ROW()-2)*6),6))</f>
        <v/>
      </c>
      <c r="I74" s="34" t="str" cm="1">
        <f t="array" ref="I74">IF(INDEX(申請表!$B$5:$Q$1048576,3+((ROW()-2)*6),7)=0,"",INDEX(申請表!$B$5:$Q$1048576,3+((ROW()-2)*6),7))</f>
        <v/>
      </c>
      <c r="J74" s="34" t="str" cm="1">
        <f t="array" ref="J74">IF(INDEX(申請表!$B$5:$Q$1048576,4+((ROW()-2)*6),6)=0,"",INDEX(申請表!$B$5:$Q$1048576,4+((ROW()-2)*6),6))</f>
        <v/>
      </c>
      <c r="K74" s="34" t="str" cm="1">
        <f t="array" ref="K74">IF(INDEX(申請表!$B$5:$Q$1048576,4+((ROW()-2)*6),7)=0,"",INDEX(申請表!$B$5:$Q$1048576,4+((ROW()-2)*6),7))</f>
        <v/>
      </c>
      <c r="L74" s="34" t="str" cm="1">
        <f t="array" ref="L74">IF(INDEX(申請表!$B$5:$Q$1048576,5+((ROW()-2)*6),6)=0,"",INDEX(申請表!$B$5:$Q$1048576,5+((ROW()-2)*6),6))</f>
        <v/>
      </c>
      <c r="M74" s="34" t="str" cm="1">
        <f t="array" ref="M74">IF(INDEX(申請表!$B$5:$Q$1048576,5+((ROW()-2)*6),7)=0,"",INDEX(申請表!$B$5:$Q$1048576,5+((ROW()-2)*6),7))</f>
        <v/>
      </c>
      <c r="N74" s="34" t="str" cm="1">
        <f t="array" ref="N74">IF(INDEX(申請表!$B$5:$Q$1048576,6+((ROW()-2)*6),6)=0,"",INDEX(申請表!$B$5:$Q$1048576,6+((ROW()-2)*6),6))</f>
        <v/>
      </c>
      <c r="O74" s="34" t="str" cm="1">
        <f t="array" ref="O74">IF(INDEX(申請表!$B$5:$Q$1048576,6+((ROW()-2)*6),7)=0,"",INDEX(申請表!$B$5:$Q$1048576,6+((ROW()-2)*6),7))</f>
        <v/>
      </c>
      <c r="P74" s="34" t="str" cm="1">
        <f t="array" ref="P74">IF(INDEX(申請表!$B$5:$Q$1048576,7+((ROW()-2)*6),6)=0,"",INDEX(申請表!$B$5:$Q$1048576,7+((ROW()-2)*6),6))</f>
        <v/>
      </c>
      <c r="Q74" s="34" t="str" cm="1">
        <f t="array" ref="Q74">IF(INDEX(申請表!$B$5:$Q$1048576,7+((ROW()-2)*6),7)=0,"",INDEX(申請表!$B$5:$Q$1048576,7+((ROW()-2)*6),7))</f>
        <v/>
      </c>
      <c r="R74" s="15" t="str" cm="1">
        <f t="array" ref="R74">IF(INDEX(申請表!$B$5:$Q$1048576,ROW()*6-10,COLUMN()-10)=0,"",INDEX(申請表!$B$5:$Q$1048576,ROW()*6-10,COLUMN()-10))</f>
        <v/>
      </c>
      <c r="S74" s="33" t="str" cm="1">
        <f t="array" ref="S74">IF(INDEX(申請表!$B$5:$Q$1048576,ROW()*6-10,COLUMN()-10)=0,"",INDEX(申請表!$B$5:$Q$1048576,ROW()*6-10,COLUMN()-10))</f>
        <v/>
      </c>
      <c r="T74" s="33" t="str" cm="1">
        <f t="array" ref="T74">IF(INDEX(申請表!$B$5:$Q$1048576,ROW()*6-10,COLUMN()-10)=0,"",INDEX(申請表!$B$5:$Q$1048576,ROW()*6-10,COLUMN()-10))</f>
        <v/>
      </c>
      <c r="U74" s="34" t="str" cm="1">
        <f t="array" ref="U74">IF(INDEX(申請表!$B$5:$Q$1048576,ROW()*6-10,COLUMN()-10)=0,"",INDEX(申請表!$B$5:$Q$1048576,ROW()*6-10,COLUMN()-10))</f>
        <v/>
      </c>
      <c r="V74" s="33" t="str" cm="1">
        <f t="array" ref="V74">IF(INDEX(申請表!$B$5:$Q$1048576,ROW()*6-10,COLUMN()-10)=0,"",INDEX(申請表!$B$5:$Q$1048576,ROW()*6-10,COLUMN()-10))</f>
        <v/>
      </c>
      <c r="W74" s="34" t="str" cm="1">
        <f t="array" ref="W74">INDEX(申請表!$B$5:$Q$1048576,ROW()*6-10,COLUMN()-10)</f>
        <v/>
      </c>
      <c r="X74" s="33" t="str" cm="1">
        <f t="array" ref="X74">IF(INDEX(申請表!$B$5:$Q$1048576,ROW()*6-10,COLUMN()-10)=0,"",INDEX(申請表!$B$5:$Q$1048576,ROW()*6-10,COLUMN()-10))</f>
        <v/>
      </c>
      <c r="Y74" s="33" t="str" cm="1">
        <f t="array" ref="Y74">INDEX(申請表!$B$5:$Q$1048576,ROW()*6-10,COLUMN()-10)</f>
        <v/>
      </c>
      <c r="Z74" s="34" t="str" cm="1">
        <f t="array" ref="Z74">IF(INDEX(申請表!$B$5:$Q$1048576,ROW()*6-10,COLUMN()-10)=0,"",INDEX(申請表!$B$5:$Q$1048576,ROW()*6-10,COLUMN()-10))</f>
        <v/>
      </c>
    </row>
    <row r="75" spans="1:26" x14ac:dyDescent="0.3">
      <c r="A75" s="33" t="str" cm="1">
        <f t="array" ref="A75">INDEX(申請表!$B$5:$Q$1048576,ROW()*6-10,COLUMN())</f>
        <v/>
      </c>
      <c r="B75" s="34" t="str" cm="1">
        <f t="array" ref="B75">IF(INDEX(申請表!$B$5:$Q$1048576,ROW()*6-10,COLUMN())=0,"",INDEX(申請表!$B$5:$Q$1048576,ROW()*6-10,COLUMN()))</f>
        <v/>
      </c>
      <c r="C75" s="33" t="str" cm="1">
        <f t="array" ref="C75">IF(INDEX(申請表!$B$5:$Q$1048576,ROW()*6-10,COLUMN())=0,"",INDEX(申請表!$B$5:$Q$1048576,ROW()*6-10,COLUMN()))</f>
        <v/>
      </c>
      <c r="D75" s="34" t="str" cm="1">
        <f t="array" ref="D75">IF(INDEX(申請表!$B$5:$Q$1048576,ROW()*6-10,COLUMN())=0,"",INDEX(申請表!$B$5:$Q$1048576,ROW()*6-10,COLUMN()))</f>
        <v/>
      </c>
      <c r="E75" s="34" t="str" cm="1">
        <f t="array" ref="E75">INDEX(申請表!$B$5:$Q$1048576,2+((ROW()-2)*6),5)</f>
        <v xml:space="preserve"> </v>
      </c>
      <c r="F75" s="34" t="str" cm="1">
        <f t="array" ref="F75">IF(INDEX(申請表!$B$5:$Q$1048576,2+((ROW()-2)*6),6)=0,"",INDEX(申請表!$B$5:$Q$1048576,2+((ROW()-2)*6),6))</f>
        <v/>
      </c>
      <c r="G75" s="34" t="str" cm="1">
        <f t="array" ref="G75">IF(INDEX(申請表!$B$5:$Q$1048576,2+((ROW()-2)*6),7)=0,"",INDEX(申請表!$B$5:$Q$1048576,2+((ROW()-2)*6),7))</f>
        <v/>
      </c>
      <c r="H75" s="34" t="str" cm="1">
        <f t="array" ref="H75">IF(INDEX(申請表!$B$5:$Q$1048576,3+((ROW()-2)*6),6)=0,"",INDEX(申請表!$B$5:$Q$1048576,3+((ROW()-2)*6),6))</f>
        <v/>
      </c>
      <c r="I75" s="34" t="str" cm="1">
        <f t="array" ref="I75">IF(INDEX(申請表!$B$5:$Q$1048576,3+((ROW()-2)*6),7)=0,"",INDEX(申請表!$B$5:$Q$1048576,3+((ROW()-2)*6),7))</f>
        <v/>
      </c>
      <c r="J75" s="34" t="str" cm="1">
        <f t="array" ref="J75">IF(INDEX(申請表!$B$5:$Q$1048576,4+((ROW()-2)*6),6)=0,"",INDEX(申請表!$B$5:$Q$1048576,4+((ROW()-2)*6),6))</f>
        <v/>
      </c>
      <c r="K75" s="34" t="str" cm="1">
        <f t="array" ref="K75">IF(INDEX(申請表!$B$5:$Q$1048576,4+((ROW()-2)*6),7)=0,"",INDEX(申請表!$B$5:$Q$1048576,4+((ROW()-2)*6),7))</f>
        <v/>
      </c>
      <c r="L75" s="34" t="str" cm="1">
        <f t="array" ref="L75">IF(INDEX(申請表!$B$5:$Q$1048576,5+((ROW()-2)*6),6)=0,"",INDEX(申請表!$B$5:$Q$1048576,5+((ROW()-2)*6),6))</f>
        <v/>
      </c>
      <c r="M75" s="34" t="str" cm="1">
        <f t="array" ref="M75">IF(INDEX(申請表!$B$5:$Q$1048576,5+((ROW()-2)*6),7)=0,"",INDEX(申請表!$B$5:$Q$1048576,5+((ROW()-2)*6),7))</f>
        <v/>
      </c>
      <c r="N75" s="34" t="str" cm="1">
        <f t="array" ref="N75">IF(INDEX(申請表!$B$5:$Q$1048576,6+((ROW()-2)*6),6)=0,"",INDEX(申請表!$B$5:$Q$1048576,6+((ROW()-2)*6),6))</f>
        <v/>
      </c>
      <c r="O75" s="34" t="str" cm="1">
        <f t="array" ref="O75">IF(INDEX(申請表!$B$5:$Q$1048576,6+((ROW()-2)*6),7)=0,"",INDEX(申請表!$B$5:$Q$1048576,6+((ROW()-2)*6),7))</f>
        <v/>
      </c>
      <c r="P75" s="34" t="str" cm="1">
        <f t="array" ref="P75">IF(INDEX(申請表!$B$5:$Q$1048576,7+((ROW()-2)*6),6)=0,"",INDEX(申請表!$B$5:$Q$1048576,7+((ROW()-2)*6),6))</f>
        <v/>
      </c>
      <c r="Q75" s="34" t="str" cm="1">
        <f t="array" ref="Q75">IF(INDEX(申請表!$B$5:$Q$1048576,7+((ROW()-2)*6),7)=0,"",INDEX(申請表!$B$5:$Q$1048576,7+((ROW()-2)*6),7))</f>
        <v/>
      </c>
      <c r="R75" s="15" t="str" cm="1">
        <f t="array" ref="R75">IF(INDEX(申請表!$B$5:$Q$1048576,ROW()*6-10,COLUMN()-10)=0,"",INDEX(申請表!$B$5:$Q$1048576,ROW()*6-10,COLUMN()-10))</f>
        <v/>
      </c>
      <c r="S75" s="33" t="str" cm="1">
        <f t="array" ref="S75">IF(INDEX(申請表!$B$5:$Q$1048576,ROW()*6-10,COLUMN()-10)=0,"",INDEX(申請表!$B$5:$Q$1048576,ROW()*6-10,COLUMN()-10))</f>
        <v/>
      </c>
      <c r="T75" s="33" t="str" cm="1">
        <f t="array" ref="T75">IF(INDEX(申請表!$B$5:$Q$1048576,ROW()*6-10,COLUMN()-10)=0,"",INDEX(申請表!$B$5:$Q$1048576,ROW()*6-10,COLUMN()-10))</f>
        <v/>
      </c>
      <c r="U75" s="34" t="str" cm="1">
        <f t="array" ref="U75">IF(INDEX(申請表!$B$5:$Q$1048576,ROW()*6-10,COLUMN()-10)=0,"",INDEX(申請表!$B$5:$Q$1048576,ROW()*6-10,COLUMN()-10))</f>
        <v/>
      </c>
      <c r="V75" s="33" t="str" cm="1">
        <f t="array" ref="V75">IF(INDEX(申請表!$B$5:$Q$1048576,ROW()*6-10,COLUMN()-10)=0,"",INDEX(申請表!$B$5:$Q$1048576,ROW()*6-10,COLUMN()-10))</f>
        <v/>
      </c>
      <c r="W75" s="34" t="str" cm="1">
        <f t="array" ref="W75">INDEX(申請表!$B$5:$Q$1048576,ROW()*6-10,COLUMN()-10)</f>
        <v/>
      </c>
      <c r="X75" s="33" t="str" cm="1">
        <f t="array" ref="X75">IF(INDEX(申請表!$B$5:$Q$1048576,ROW()*6-10,COLUMN()-10)=0,"",INDEX(申請表!$B$5:$Q$1048576,ROW()*6-10,COLUMN()-10))</f>
        <v/>
      </c>
      <c r="Y75" s="33" t="str" cm="1">
        <f t="array" ref="Y75">INDEX(申請表!$B$5:$Q$1048576,ROW()*6-10,COLUMN()-10)</f>
        <v/>
      </c>
      <c r="Z75" s="34" t="str" cm="1">
        <f t="array" ref="Z75">IF(INDEX(申請表!$B$5:$Q$1048576,ROW()*6-10,COLUMN()-10)=0,"",INDEX(申請表!$B$5:$Q$1048576,ROW()*6-10,COLUMN()-10))</f>
        <v/>
      </c>
    </row>
    <row r="76" spans="1:26" x14ac:dyDescent="0.3">
      <c r="A76" s="33" t="str" cm="1">
        <f t="array" ref="A76">INDEX(申請表!$B$5:$Q$1048576,ROW()*6-10,COLUMN())</f>
        <v/>
      </c>
      <c r="B76" s="34" t="str" cm="1">
        <f t="array" ref="B76">IF(INDEX(申請表!$B$5:$Q$1048576,ROW()*6-10,COLUMN())=0,"",INDEX(申請表!$B$5:$Q$1048576,ROW()*6-10,COLUMN()))</f>
        <v/>
      </c>
      <c r="C76" s="33" t="str" cm="1">
        <f t="array" ref="C76">IF(INDEX(申請表!$B$5:$Q$1048576,ROW()*6-10,COLUMN())=0,"",INDEX(申請表!$B$5:$Q$1048576,ROW()*6-10,COLUMN()))</f>
        <v/>
      </c>
      <c r="D76" s="34" t="str" cm="1">
        <f t="array" ref="D76">IF(INDEX(申請表!$B$5:$Q$1048576,ROW()*6-10,COLUMN())=0,"",INDEX(申請表!$B$5:$Q$1048576,ROW()*6-10,COLUMN()))</f>
        <v/>
      </c>
      <c r="E76" s="34" t="str" cm="1">
        <f t="array" ref="E76">INDEX(申請表!$B$5:$Q$1048576,2+((ROW()-2)*6),5)</f>
        <v xml:space="preserve"> </v>
      </c>
      <c r="F76" s="34" t="str" cm="1">
        <f t="array" ref="F76">IF(INDEX(申請表!$B$5:$Q$1048576,2+((ROW()-2)*6),6)=0,"",INDEX(申請表!$B$5:$Q$1048576,2+((ROW()-2)*6),6))</f>
        <v/>
      </c>
      <c r="G76" s="34" t="str" cm="1">
        <f t="array" ref="G76">IF(INDEX(申請表!$B$5:$Q$1048576,2+((ROW()-2)*6),7)=0,"",INDEX(申請表!$B$5:$Q$1048576,2+((ROW()-2)*6),7))</f>
        <v/>
      </c>
      <c r="H76" s="34" t="str" cm="1">
        <f t="array" ref="H76">IF(INDEX(申請表!$B$5:$Q$1048576,3+((ROW()-2)*6),6)=0,"",INDEX(申請表!$B$5:$Q$1048576,3+((ROW()-2)*6),6))</f>
        <v/>
      </c>
      <c r="I76" s="34" t="str" cm="1">
        <f t="array" ref="I76">IF(INDEX(申請表!$B$5:$Q$1048576,3+((ROW()-2)*6),7)=0,"",INDEX(申請表!$B$5:$Q$1048576,3+((ROW()-2)*6),7))</f>
        <v/>
      </c>
      <c r="J76" s="34" t="str" cm="1">
        <f t="array" ref="J76">IF(INDEX(申請表!$B$5:$Q$1048576,4+((ROW()-2)*6),6)=0,"",INDEX(申請表!$B$5:$Q$1048576,4+((ROW()-2)*6),6))</f>
        <v/>
      </c>
      <c r="K76" s="34" t="str" cm="1">
        <f t="array" ref="K76">IF(INDEX(申請表!$B$5:$Q$1048576,4+((ROW()-2)*6),7)=0,"",INDEX(申請表!$B$5:$Q$1048576,4+((ROW()-2)*6),7))</f>
        <v/>
      </c>
      <c r="L76" s="34" t="str" cm="1">
        <f t="array" ref="L76">IF(INDEX(申請表!$B$5:$Q$1048576,5+((ROW()-2)*6),6)=0,"",INDEX(申請表!$B$5:$Q$1048576,5+((ROW()-2)*6),6))</f>
        <v/>
      </c>
      <c r="M76" s="34" t="str" cm="1">
        <f t="array" ref="M76">IF(INDEX(申請表!$B$5:$Q$1048576,5+((ROW()-2)*6),7)=0,"",INDEX(申請表!$B$5:$Q$1048576,5+((ROW()-2)*6),7))</f>
        <v/>
      </c>
      <c r="N76" s="34" t="str" cm="1">
        <f t="array" ref="N76">IF(INDEX(申請表!$B$5:$Q$1048576,6+((ROW()-2)*6),6)=0,"",INDEX(申請表!$B$5:$Q$1048576,6+((ROW()-2)*6),6))</f>
        <v/>
      </c>
      <c r="O76" s="34" t="str" cm="1">
        <f t="array" ref="O76">IF(INDEX(申請表!$B$5:$Q$1048576,6+((ROW()-2)*6),7)=0,"",INDEX(申請表!$B$5:$Q$1048576,6+((ROW()-2)*6),7))</f>
        <v/>
      </c>
      <c r="P76" s="34" t="str" cm="1">
        <f t="array" ref="P76">IF(INDEX(申請表!$B$5:$Q$1048576,7+((ROW()-2)*6),6)=0,"",INDEX(申請表!$B$5:$Q$1048576,7+((ROW()-2)*6),6))</f>
        <v/>
      </c>
      <c r="Q76" s="34" t="str" cm="1">
        <f t="array" ref="Q76">IF(INDEX(申請表!$B$5:$Q$1048576,7+((ROW()-2)*6),7)=0,"",INDEX(申請表!$B$5:$Q$1048576,7+((ROW()-2)*6),7))</f>
        <v/>
      </c>
      <c r="R76" s="15" t="str" cm="1">
        <f t="array" ref="R76">IF(INDEX(申請表!$B$5:$Q$1048576,ROW()*6-10,COLUMN()-10)=0,"",INDEX(申請表!$B$5:$Q$1048576,ROW()*6-10,COLUMN()-10))</f>
        <v/>
      </c>
      <c r="S76" s="33" t="str" cm="1">
        <f t="array" ref="S76">IF(INDEX(申請表!$B$5:$Q$1048576,ROW()*6-10,COLUMN()-10)=0,"",INDEX(申請表!$B$5:$Q$1048576,ROW()*6-10,COLUMN()-10))</f>
        <v/>
      </c>
      <c r="T76" s="33" t="str" cm="1">
        <f t="array" ref="T76">IF(INDEX(申請表!$B$5:$Q$1048576,ROW()*6-10,COLUMN()-10)=0,"",INDEX(申請表!$B$5:$Q$1048576,ROW()*6-10,COLUMN()-10))</f>
        <v/>
      </c>
      <c r="U76" s="34" t="str" cm="1">
        <f t="array" ref="U76">IF(INDEX(申請表!$B$5:$Q$1048576,ROW()*6-10,COLUMN()-10)=0,"",INDEX(申請表!$B$5:$Q$1048576,ROW()*6-10,COLUMN()-10))</f>
        <v/>
      </c>
      <c r="V76" s="33" t="str" cm="1">
        <f t="array" ref="V76">IF(INDEX(申請表!$B$5:$Q$1048576,ROW()*6-10,COLUMN()-10)=0,"",INDEX(申請表!$B$5:$Q$1048576,ROW()*6-10,COLUMN()-10))</f>
        <v/>
      </c>
      <c r="W76" s="34" t="str" cm="1">
        <f t="array" ref="W76">INDEX(申請表!$B$5:$Q$1048576,ROW()*6-10,COLUMN()-10)</f>
        <v/>
      </c>
      <c r="X76" s="33" t="str" cm="1">
        <f t="array" ref="X76">IF(INDEX(申請表!$B$5:$Q$1048576,ROW()*6-10,COLUMN()-10)=0,"",INDEX(申請表!$B$5:$Q$1048576,ROW()*6-10,COLUMN()-10))</f>
        <v/>
      </c>
      <c r="Y76" s="33" t="str" cm="1">
        <f t="array" ref="Y76">INDEX(申請表!$B$5:$Q$1048576,ROW()*6-10,COLUMN()-10)</f>
        <v/>
      </c>
      <c r="Z76" s="34" t="str" cm="1">
        <f t="array" ref="Z76">IF(INDEX(申請表!$B$5:$Q$1048576,ROW()*6-10,COLUMN()-10)=0,"",INDEX(申請表!$B$5:$Q$1048576,ROW()*6-10,COLUMN()-10))</f>
        <v/>
      </c>
    </row>
    <row r="77" spans="1:26" x14ac:dyDescent="0.3">
      <c r="A77" s="33" t="str" cm="1">
        <f t="array" ref="A77">INDEX(申請表!$B$5:$Q$1048576,ROW()*6-10,COLUMN())</f>
        <v/>
      </c>
      <c r="B77" s="34" t="str" cm="1">
        <f t="array" ref="B77">IF(INDEX(申請表!$B$5:$Q$1048576,ROW()*6-10,COLUMN())=0,"",INDEX(申請表!$B$5:$Q$1048576,ROW()*6-10,COLUMN()))</f>
        <v/>
      </c>
      <c r="C77" s="33" t="str" cm="1">
        <f t="array" ref="C77">IF(INDEX(申請表!$B$5:$Q$1048576,ROW()*6-10,COLUMN())=0,"",INDEX(申請表!$B$5:$Q$1048576,ROW()*6-10,COLUMN()))</f>
        <v/>
      </c>
      <c r="D77" s="34" t="str" cm="1">
        <f t="array" ref="D77">IF(INDEX(申請表!$B$5:$Q$1048576,ROW()*6-10,COLUMN())=0,"",INDEX(申請表!$B$5:$Q$1048576,ROW()*6-10,COLUMN()))</f>
        <v/>
      </c>
      <c r="E77" s="34" t="str" cm="1">
        <f t="array" ref="E77">INDEX(申請表!$B$5:$Q$1048576,2+((ROW()-2)*6),5)</f>
        <v xml:space="preserve"> </v>
      </c>
      <c r="F77" s="34" t="str" cm="1">
        <f t="array" ref="F77">IF(INDEX(申請表!$B$5:$Q$1048576,2+((ROW()-2)*6),6)=0,"",INDEX(申請表!$B$5:$Q$1048576,2+((ROW()-2)*6),6))</f>
        <v/>
      </c>
      <c r="G77" s="34" t="str" cm="1">
        <f t="array" ref="G77">IF(INDEX(申請表!$B$5:$Q$1048576,2+((ROW()-2)*6),7)=0,"",INDEX(申請表!$B$5:$Q$1048576,2+((ROW()-2)*6),7))</f>
        <v/>
      </c>
      <c r="H77" s="34" t="str" cm="1">
        <f t="array" ref="H77">IF(INDEX(申請表!$B$5:$Q$1048576,3+((ROW()-2)*6),6)=0,"",INDEX(申請表!$B$5:$Q$1048576,3+((ROW()-2)*6),6))</f>
        <v/>
      </c>
      <c r="I77" s="34" t="str" cm="1">
        <f t="array" ref="I77">IF(INDEX(申請表!$B$5:$Q$1048576,3+((ROW()-2)*6),7)=0,"",INDEX(申請表!$B$5:$Q$1048576,3+((ROW()-2)*6),7))</f>
        <v/>
      </c>
      <c r="J77" s="34" t="str" cm="1">
        <f t="array" ref="J77">IF(INDEX(申請表!$B$5:$Q$1048576,4+((ROW()-2)*6),6)=0,"",INDEX(申請表!$B$5:$Q$1048576,4+((ROW()-2)*6),6))</f>
        <v/>
      </c>
      <c r="K77" s="34" t="str" cm="1">
        <f t="array" ref="K77">IF(INDEX(申請表!$B$5:$Q$1048576,4+((ROW()-2)*6),7)=0,"",INDEX(申請表!$B$5:$Q$1048576,4+((ROW()-2)*6),7))</f>
        <v/>
      </c>
      <c r="L77" s="34" t="str" cm="1">
        <f t="array" ref="L77">IF(INDEX(申請表!$B$5:$Q$1048576,5+((ROW()-2)*6),6)=0,"",INDEX(申請表!$B$5:$Q$1048576,5+((ROW()-2)*6),6))</f>
        <v/>
      </c>
      <c r="M77" s="34" t="str" cm="1">
        <f t="array" ref="M77">IF(INDEX(申請表!$B$5:$Q$1048576,5+((ROW()-2)*6),7)=0,"",INDEX(申請表!$B$5:$Q$1048576,5+((ROW()-2)*6),7))</f>
        <v/>
      </c>
      <c r="N77" s="34" t="str" cm="1">
        <f t="array" ref="N77">IF(INDEX(申請表!$B$5:$Q$1048576,6+((ROW()-2)*6),6)=0,"",INDEX(申請表!$B$5:$Q$1048576,6+((ROW()-2)*6),6))</f>
        <v/>
      </c>
      <c r="O77" s="34" t="str" cm="1">
        <f t="array" ref="O77">IF(INDEX(申請表!$B$5:$Q$1048576,6+((ROW()-2)*6),7)=0,"",INDEX(申請表!$B$5:$Q$1048576,6+((ROW()-2)*6),7))</f>
        <v/>
      </c>
      <c r="P77" s="34" t="str" cm="1">
        <f t="array" ref="P77">IF(INDEX(申請表!$B$5:$Q$1048576,7+((ROW()-2)*6),6)=0,"",INDEX(申請表!$B$5:$Q$1048576,7+((ROW()-2)*6),6))</f>
        <v/>
      </c>
      <c r="Q77" s="34" t="str" cm="1">
        <f t="array" ref="Q77">IF(INDEX(申請表!$B$5:$Q$1048576,7+((ROW()-2)*6),7)=0,"",INDEX(申請表!$B$5:$Q$1048576,7+((ROW()-2)*6),7))</f>
        <v/>
      </c>
      <c r="R77" s="15" t="str" cm="1">
        <f t="array" ref="R77">IF(INDEX(申請表!$B$5:$Q$1048576,ROW()*6-10,COLUMN()-10)=0,"",INDEX(申請表!$B$5:$Q$1048576,ROW()*6-10,COLUMN()-10))</f>
        <v/>
      </c>
      <c r="S77" s="33" t="str" cm="1">
        <f t="array" ref="S77">IF(INDEX(申請表!$B$5:$Q$1048576,ROW()*6-10,COLUMN()-10)=0,"",INDEX(申請表!$B$5:$Q$1048576,ROW()*6-10,COLUMN()-10))</f>
        <v/>
      </c>
      <c r="T77" s="33" t="str" cm="1">
        <f t="array" ref="T77">IF(INDEX(申請表!$B$5:$Q$1048576,ROW()*6-10,COLUMN()-10)=0,"",INDEX(申請表!$B$5:$Q$1048576,ROW()*6-10,COLUMN()-10))</f>
        <v/>
      </c>
      <c r="U77" s="34" t="str" cm="1">
        <f t="array" ref="U77">IF(INDEX(申請表!$B$5:$Q$1048576,ROW()*6-10,COLUMN()-10)=0,"",INDEX(申請表!$B$5:$Q$1048576,ROW()*6-10,COLUMN()-10))</f>
        <v/>
      </c>
      <c r="V77" s="33" t="str" cm="1">
        <f t="array" ref="V77">IF(INDEX(申請表!$B$5:$Q$1048576,ROW()*6-10,COLUMN()-10)=0,"",INDEX(申請表!$B$5:$Q$1048576,ROW()*6-10,COLUMN()-10))</f>
        <v/>
      </c>
      <c r="W77" s="34" t="str" cm="1">
        <f t="array" ref="W77">INDEX(申請表!$B$5:$Q$1048576,ROW()*6-10,COLUMN()-10)</f>
        <v/>
      </c>
      <c r="X77" s="33" t="str" cm="1">
        <f t="array" ref="X77">IF(INDEX(申請表!$B$5:$Q$1048576,ROW()*6-10,COLUMN()-10)=0,"",INDEX(申請表!$B$5:$Q$1048576,ROW()*6-10,COLUMN()-10))</f>
        <v/>
      </c>
      <c r="Y77" s="33" t="str" cm="1">
        <f t="array" ref="Y77">INDEX(申請表!$B$5:$Q$1048576,ROW()*6-10,COLUMN()-10)</f>
        <v/>
      </c>
      <c r="Z77" s="34" t="str" cm="1">
        <f t="array" ref="Z77">IF(INDEX(申請表!$B$5:$Q$1048576,ROW()*6-10,COLUMN()-10)=0,"",INDEX(申請表!$B$5:$Q$1048576,ROW()*6-10,COLUMN()-10))</f>
        <v/>
      </c>
    </row>
    <row r="78" spans="1:26" x14ac:dyDescent="0.3">
      <c r="A78" s="33" t="str" cm="1">
        <f t="array" ref="A78">INDEX(申請表!$B$5:$Q$1048576,ROW()*6-10,COLUMN())</f>
        <v/>
      </c>
      <c r="B78" s="34" t="str" cm="1">
        <f t="array" ref="B78">IF(INDEX(申請表!$B$5:$Q$1048576,ROW()*6-10,COLUMN())=0,"",INDEX(申請表!$B$5:$Q$1048576,ROW()*6-10,COLUMN()))</f>
        <v/>
      </c>
      <c r="C78" s="33" t="str" cm="1">
        <f t="array" ref="C78">IF(INDEX(申請表!$B$5:$Q$1048576,ROW()*6-10,COLUMN())=0,"",INDEX(申請表!$B$5:$Q$1048576,ROW()*6-10,COLUMN()))</f>
        <v/>
      </c>
      <c r="D78" s="34" t="str" cm="1">
        <f t="array" ref="D78">IF(INDEX(申請表!$B$5:$Q$1048576,ROW()*6-10,COLUMN())=0,"",INDEX(申請表!$B$5:$Q$1048576,ROW()*6-10,COLUMN()))</f>
        <v/>
      </c>
      <c r="E78" s="34" t="str" cm="1">
        <f t="array" ref="E78">INDEX(申請表!$B$5:$Q$1048576,2+((ROW()-2)*6),5)</f>
        <v xml:space="preserve"> </v>
      </c>
      <c r="F78" s="34" t="str" cm="1">
        <f t="array" ref="F78">IF(INDEX(申請表!$B$5:$Q$1048576,2+((ROW()-2)*6),6)=0,"",INDEX(申請表!$B$5:$Q$1048576,2+((ROW()-2)*6),6))</f>
        <v/>
      </c>
      <c r="G78" s="34" t="str" cm="1">
        <f t="array" ref="G78">IF(INDEX(申請表!$B$5:$Q$1048576,2+((ROW()-2)*6),7)=0,"",INDEX(申請表!$B$5:$Q$1048576,2+((ROW()-2)*6),7))</f>
        <v/>
      </c>
      <c r="H78" s="34" t="str" cm="1">
        <f t="array" ref="H78">IF(INDEX(申請表!$B$5:$Q$1048576,3+((ROW()-2)*6),6)=0,"",INDEX(申請表!$B$5:$Q$1048576,3+((ROW()-2)*6),6))</f>
        <v/>
      </c>
      <c r="I78" s="34" t="str" cm="1">
        <f t="array" ref="I78">IF(INDEX(申請表!$B$5:$Q$1048576,3+((ROW()-2)*6),7)=0,"",INDEX(申請表!$B$5:$Q$1048576,3+((ROW()-2)*6),7))</f>
        <v/>
      </c>
      <c r="J78" s="34" t="str" cm="1">
        <f t="array" ref="J78">IF(INDEX(申請表!$B$5:$Q$1048576,4+((ROW()-2)*6),6)=0,"",INDEX(申請表!$B$5:$Q$1048576,4+((ROW()-2)*6),6))</f>
        <v/>
      </c>
      <c r="K78" s="34" t="str" cm="1">
        <f t="array" ref="K78">IF(INDEX(申請表!$B$5:$Q$1048576,4+((ROW()-2)*6),7)=0,"",INDEX(申請表!$B$5:$Q$1048576,4+((ROW()-2)*6),7))</f>
        <v/>
      </c>
      <c r="L78" s="34" t="str" cm="1">
        <f t="array" ref="L78">IF(INDEX(申請表!$B$5:$Q$1048576,5+((ROW()-2)*6),6)=0,"",INDEX(申請表!$B$5:$Q$1048576,5+((ROW()-2)*6),6))</f>
        <v/>
      </c>
      <c r="M78" s="34" t="str" cm="1">
        <f t="array" ref="M78">IF(INDEX(申請表!$B$5:$Q$1048576,5+((ROW()-2)*6),7)=0,"",INDEX(申請表!$B$5:$Q$1048576,5+((ROW()-2)*6),7))</f>
        <v/>
      </c>
      <c r="N78" s="34" t="str" cm="1">
        <f t="array" ref="N78">IF(INDEX(申請表!$B$5:$Q$1048576,6+((ROW()-2)*6),6)=0,"",INDEX(申請表!$B$5:$Q$1048576,6+((ROW()-2)*6),6))</f>
        <v/>
      </c>
      <c r="O78" s="34" t="str" cm="1">
        <f t="array" ref="O78">IF(INDEX(申請表!$B$5:$Q$1048576,6+((ROW()-2)*6),7)=0,"",INDEX(申請表!$B$5:$Q$1048576,6+((ROW()-2)*6),7))</f>
        <v/>
      </c>
      <c r="P78" s="34" t="str" cm="1">
        <f t="array" ref="P78">IF(INDEX(申請表!$B$5:$Q$1048576,7+((ROW()-2)*6),6)=0,"",INDEX(申請表!$B$5:$Q$1048576,7+((ROW()-2)*6),6))</f>
        <v/>
      </c>
      <c r="Q78" s="34" t="str" cm="1">
        <f t="array" ref="Q78">IF(INDEX(申請表!$B$5:$Q$1048576,7+((ROW()-2)*6),7)=0,"",INDEX(申請表!$B$5:$Q$1048576,7+((ROW()-2)*6),7))</f>
        <v/>
      </c>
      <c r="R78" s="15" t="str" cm="1">
        <f t="array" ref="R78">IF(INDEX(申請表!$B$5:$Q$1048576,ROW()*6-10,COLUMN()-10)=0,"",INDEX(申請表!$B$5:$Q$1048576,ROW()*6-10,COLUMN()-10))</f>
        <v/>
      </c>
      <c r="S78" s="33" t="str" cm="1">
        <f t="array" ref="S78">IF(INDEX(申請表!$B$5:$Q$1048576,ROW()*6-10,COLUMN()-10)=0,"",INDEX(申請表!$B$5:$Q$1048576,ROW()*6-10,COLUMN()-10))</f>
        <v/>
      </c>
      <c r="T78" s="33" t="str" cm="1">
        <f t="array" ref="T78">IF(INDEX(申請表!$B$5:$Q$1048576,ROW()*6-10,COLUMN()-10)=0,"",INDEX(申請表!$B$5:$Q$1048576,ROW()*6-10,COLUMN()-10))</f>
        <v/>
      </c>
      <c r="U78" s="34" t="str" cm="1">
        <f t="array" ref="U78">IF(INDEX(申請表!$B$5:$Q$1048576,ROW()*6-10,COLUMN()-10)=0,"",INDEX(申請表!$B$5:$Q$1048576,ROW()*6-10,COLUMN()-10))</f>
        <v/>
      </c>
      <c r="V78" s="33" t="str" cm="1">
        <f t="array" ref="V78">IF(INDEX(申請表!$B$5:$Q$1048576,ROW()*6-10,COLUMN()-10)=0,"",INDEX(申請表!$B$5:$Q$1048576,ROW()*6-10,COLUMN()-10))</f>
        <v/>
      </c>
      <c r="W78" s="34" t="str" cm="1">
        <f t="array" ref="W78">INDEX(申請表!$B$5:$Q$1048576,ROW()*6-10,COLUMN()-10)</f>
        <v/>
      </c>
      <c r="X78" s="33" t="str" cm="1">
        <f t="array" ref="X78">IF(INDEX(申請表!$B$5:$Q$1048576,ROW()*6-10,COLUMN()-10)=0,"",INDEX(申請表!$B$5:$Q$1048576,ROW()*6-10,COLUMN()-10))</f>
        <v/>
      </c>
      <c r="Y78" s="33" t="str" cm="1">
        <f t="array" ref="Y78">INDEX(申請表!$B$5:$Q$1048576,ROW()*6-10,COLUMN()-10)</f>
        <v/>
      </c>
      <c r="Z78" s="34" t="str" cm="1">
        <f t="array" ref="Z78">IF(INDEX(申請表!$B$5:$Q$1048576,ROW()*6-10,COLUMN()-10)=0,"",INDEX(申請表!$B$5:$Q$1048576,ROW()*6-10,COLUMN()-10))</f>
        <v/>
      </c>
    </row>
    <row r="79" spans="1:26" x14ac:dyDescent="0.3">
      <c r="A79" s="33" t="str" cm="1">
        <f t="array" ref="A79">INDEX(申請表!$B$5:$Q$1048576,ROW()*6-10,COLUMN())</f>
        <v/>
      </c>
      <c r="B79" s="34" t="str" cm="1">
        <f t="array" ref="B79">IF(INDEX(申請表!$B$5:$Q$1048576,ROW()*6-10,COLUMN())=0,"",INDEX(申請表!$B$5:$Q$1048576,ROW()*6-10,COLUMN()))</f>
        <v/>
      </c>
      <c r="C79" s="33" t="str" cm="1">
        <f t="array" ref="C79">IF(INDEX(申請表!$B$5:$Q$1048576,ROW()*6-10,COLUMN())=0,"",INDEX(申請表!$B$5:$Q$1048576,ROW()*6-10,COLUMN()))</f>
        <v/>
      </c>
      <c r="D79" s="34" t="str" cm="1">
        <f t="array" ref="D79">IF(INDEX(申請表!$B$5:$Q$1048576,ROW()*6-10,COLUMN())=0,"",INDEX(申請表!$B$5:$Q$1048576,ROW()*6-10,COLUMN()))</f>
        <v/>
      </c>
      <c r="E79" s="34" t="str" cm="1">
        <f t="array" ref="E79">INDEX(申請表!$B$5:$Q$1048576,2+((ROW()-2)*6),5)</f>
        <v xml:space="preserve"> </v>
      </c>
      <c r="F79" s="34" t="str" cm="1">
        <f t="array" ref="F79">IF(INDEX(申請表!$B$5:$Q$1048576,2+((ROW()-2)*6),6)=0,"",INDEX(申請表!$B$5:$Q$1048576,2+((ROW()-2)*6),6))</f>
        <v/>
      </c>
      <c r="G79" s="34" t="str" cm="1">
        <f t="array" ref="G79">IF(INDEX(申請表!$B$5:$Q$1048576,2+((ROW()-2)*6),7)=0,"",INDEX(申請表!$B$5:$Q$1048576,2+((ROW()-2)*6),7))</f>
        <v/>
      </c>
      <c r="H79" s="34" t="str" cm="1">
        <f t="array" ref="H79">IF(INDEX(申請表!$B$5:$Q$1048576,3+((ROW()-2)*6),6)=0,"",INDEX(申請表!$B$5:$Q$1048576,3+((ROW()-2)*6),6))</f>
        <v/>
      </c>
      <c r="I79" s="34" t="str" cm="1">
        <f t="array" ref="I79">IF(INDEX(申請表!$B$5:$Q$1048576,3+((ROW()-2)*6),7)=0,"",INDEX(申請表!$B$5:$Q$1048576,3+((ROW()-2)*6),7))</f>
        <v/>
      </c>
      <c r="J79" s="34" t="str" cm="1">
        <f t="array" ref="J79">IF(INDEX(申請表!$B$5:$Q$1048576,4+((ROW()-2)*6),6)=0,"",INDEX(申請表!$B$5:$Q$1048576,4+((ROW()-2)*6),6))</f>
        <v/>
      </c>
      <c r="K79" s="34" t="str" cm="1">
        <f t="array" ref="K79">IF(INDEX(申請表!$B$5:$Q$1048576,4+((ROW()-2)*6),7)=0,"",INDEX(申請表!$B$5:$Q$1048576,4+((ROW()-2)*6),7))</f>
        <v/>
      </c>
      <c r="L79" s="34" t="str" cm="1">
        <f t="array" ref="L79">IF(INDEX(申請表!$B$5:$Q$1048576,5+((ROW()-2)*6),6)=0,"",INDEX(申請表!$B$5:$Q$1048576,5+((ROW()-2)*6),6))</f>
        <v/>
      </c>
      <c r="M79" s="34" t="str" cm="1">
        <f t="array" ref="M79">IF(INDEX(申請表!$B$5:$Q$1048576,5+((ROW()-2)*6),7)=0,"",INDEX(申請表!$B$5:$Q$1048576,5+((ROW()-2)*6),7))</f>
        <v/>
      </c>
      <c r="N79" s="34" t="str" cm="1">
        <f t="array" ref="N79">IF(INDEX(申請表!$B$5:$Q$1048576,6+((ROW()-2)*6),6)=0,"",INDEX(申請表!$B$5:$Q$1048576,6+((ROW()-2)*6),6))</f>
        <v/>
      </c>
      <c r="O79" s="34" t="str" cm="1">
        <f t="array" ref="O79">IF(INDEX(申請表!$B$5:$Q$1048576,6+((ROW()-2)*6),7)=0,"",INDEX(申請表!$B$5:$Q$1048576,6+((ROW()-2)*6),7))</f>
        <v/>
      </c>
      <c r="P79" s="34" t="str" cm="1">
        <f t="array" ref="P79">IF(INDEX(申請表!$B$5:$Q$1048576,7+((ROW()-2)*6),6)=0,"",INDEX(申請表!$B$5:$Q$1048576,7+((ROW()-2)*6),6))</f>
        <v/>
      </c>
      <c r="Q79" s="34" t="str" cm="1">
        <f t="array" ref="Q79">IF(INDEX(申請表!$B$5:$Q$1048576,7+((ROW()-2)*6),7)=0,"",INDEX(申請表!$B$5:$Q$1048576,7+((ROW()-2)*6),7))</f>
        <v/>
      </c>
      <c r="R79" s="15" t="str" cm="1">
        <f t="array" ref="R79">IF(INDEX(申請表!$B$5:$Q$1048576,ROW()*6-10,COLUMN()-10)=0,"",INDEX(申請表!$B$5:$Q$1048576,ROW()*6-10,COLUMN()-10))</f>
        <v/>
      </c>
      <c r="S79" s="33" t="str" cm="1">
        <f t="array" ref="S79">IF(INDEX(申請表!$B$5:$Q$1048576,ROW()*6-10,COLUMN()-10)=0,"",INDEX(申請表!$B$5:$Q$1048576,ROW()*6-10,COLUMN()-10))</f>
        <v/>
      </c>
      <c r="T79" s="33" t="str" cm="1">
        <f t="array" ref="T79">IF(INDEX(申請表!$B$5:$Q$1048576,ROW()*6-10,COLUMN()-10)=0,"",INDEX(申請表!$B$5:$Q$1048576,ROW()*6-10,COLUMN()-10))</f>
        <v/>
      </c>
      <c r="U79" s="34" t="str" cm="1">
        <f t="array" ref="U79">IF(INDEX(申請表!$B$5:$Q$1048576,ROW()*6-10,COLUMN()-10)=0,"",INDEX(申請表!$B$5:$Q$1048576,ROW()*6-10,COLUMN()-10))</f>
        <v/>
      </c>
      <c r="V79" s="33" t="str" cm="1">
        <f t="array" ref="V79">IF(INDEX(申請表!$B$5:$Q$1048576,ROW()*6-10,COLUMN()-10)=0,"",INDEX(申請表!$B$5:$Q$1048576,ROW()*6-10,COLUMN()-10))</f>
        <v/>
      </c>
      <c r="W79" s="34" t="str" cm="1">
        <f t="array" ref="W79">INDEX(申請表!$B$5:$Q$1048576,ROW()*6-10,COLUMN()-10)</f>
        <v/>
      </c>
      <c r="X79" s="33" t="str" cm="1">
        <f t="array" ref="X79">IF(INDEX(申請表!$B$5:$Q$1048576,ROW()*6-10,COLUMN()-10)=0,"",INDEX(申請表!$B$5:$Q$1048576,ROW()*6-10,COLUMN()-10))</f>
        <v/>
      </c>
      <c r="Y79" s="33" t="str" cm="1">
        <f t="array" ref="Y79">INDEX(申請表!$B$5:$Q$1048576,ROW()*6-10,COLUMN()-10)</f>
        <v/>
      </c>
      <c r="Z79" s="34" t="str" cm="1">
        <f t="array" ref="Z79">IF(INDEX(申請表!$B$5:$Q$1048576,ROW()*6-10,COLUMN()-10)=0,"",INDEX(申請表!$B$5:$Q$1048576,ROW()*6-10,COLUMN()-10))</f>
        <v/>
      </c>
    </row>
    <row r="80" spans="1:26" x14ac:dyDescent="0.3">
      <c r="A80" s="33" t="str" cm="1">
        <f t="array" ref="A80">INDEX(申請表!$B$5:$Q$1048576,ROW()*6-10,COLUMN())</f>
        <v/>
      </c>
      <c r="B80" s="34" t="str" cm="1">
        <f t="array" ref="B80">IF(INDEX(申請表!$B$5:$Q$1048576,ROW()*6-10,COLUMN())=0,"",INDEX(申請表!$B$5:$Q$1048576,ROW()*6-10,COLUMN()))</f>
        <v/>
      </c>
      <c r="C80" s="33" t="str" cm="1">
        <f t="array" ref="C80">IF(INDEX(申請表!$B$5:$Q$1048576,ROW()*6-10,COLUMN())=0,"",INDEX(申請表!$B$5:$Q$1048576,ROW()*6-10,COLUMN()))</f>
        <v/>
      </c>
      <c r="D80" s="34" t="str" cm="1">
        <f t="array" ref="D80">IF(INDEX(申請表!$B$5:$Q$1048576,ROW()*6-10,COLUMN())=0,"",INDEX(申請表!$B$5:$Q$1048576,ROW()*6-10,COLUMN()))</f>
        <v/>
      </c>
      <c r="E80" s="34" t="str" cm="1">
        <f t="array" ref="E80">INDEX(申請表!$B$5:$Q$1048576,2+((ROW()-2)*6),5)</f>
        <v xml:space="preserve"> </v>
      </c>
      <c r="F80" s="34" t="str" cm="1">
        <f t="array" ref="F80">IF(INDEX(申請表!$B$5:$Q$1048576,2+((ROW()-2)*6),6)=0,"",INDEX(申請表!$B$5:$Q$1048576,2+((ROW()-2)*6),6))</f>
        <v/>
      </c>
      <c r="G80" s="34" t="str" cm="1">
        <f t="array" ref="G80">IF(INDEX(申請表!$B$5:$Q$1048576,2+((ROW()-2)*6),7)=0,"",INDEX(申請表!$B$5:$Q$1048576,2+((ROW()-2)*6),7))</f>
        <v/>
      </c>
      <c r="H80" s="34" t="str" cm="1">
        <f t="array" ref="H80">IF(INDEX(申請表!$B$5:$Q$1048576,3+((ROW()-2)*6),6)=0,"",INDEX(申請表!$B$5:$Q$1048576,3+((ROW()-2)*6),6))</f>
        <v/>
      </c>
      <c r="I80" s="34" t="str" cm="1">
        <f t="array" ref="I80">IF(INDEX(申請表!$B$5:$Q$1048576,3+((ROW()-2)*6),7)=0,"",INDEX(申請表!$B$5:$Q$1048576,3+((ROW()-2)*6),7))</f>
        <v/>
      </c>
      <c r="J80" s="34" t="str" cm="1">
        <f t="array" ref="J80">IF(INDEX(申請表!$B$5:$Q$1048576,4+((ROW()-2)*6),6)=0,"",INDEX(申請表!$B$5:$Q$1048576,4+((ROW()-2)*6),6))</f>
        <v/>
      </c>
      <c r="K80" s="34" t="str" cm="1">
        <f t="array" ref="K80">IF(INDEX(申請表!$B$5:$Q$1048576,4+((ROW()-2)*6),7)=0,"",INDEX(申請表!$B$5:$Q$1048576,4+((ROW()-2)*6),7))</f>
        <v/>
      </c>
      <c r="L80" s="34" t="str" cm="1">
        <f t="array" ref="L80">IF(INDEX(申請表!$B$5:$Q$1048576,5+((ROW()-2)*6),6)=0,"",INDEX(申請表!$B$5:$Q$1048576,5+((ROW()-2)*6),6))</f>
        <v/>
      </c>
      <c r="M80" s="34" t="str" cm="1">
        <f t="array" ref="M80">IF(INDEX(申請表!$B$5:$Q$1048576,5+((ROW()-2)*6),7)=0,"",INDEX(申請表!$B$5:$Q$1048576,5+((ROW()-2)*6),7))</f>
        <v/>
      </c>
      <c r="N80" s="34" t="str" cm="1">
        <f t="array" ref="N80">IF(INDEX(申請表!$B$5:$Q$1048576,6+((ROW()-2)*6),6)=0,"",INDEX(申請表!$B$5:$Q$1048576,6+((ROW()-2)*6),6))</f>
        <v/>
      </c>
      <c r="O80" s="34" t="str" cm="1">
        <f t="array" ref="O80">IF(INDEX(申請表!$B$5:$Q$1048576,6+((ROW()-2)*6),7)=0,"",INDEX(申請表!$B$5:$Q$1048576,6+((ROW()-2)*6),7))</f>
        <v/>
      </c>
      <c r="P80" s="34" t="str" cm="1">
        <f t="array" ref="P80">IF(INDEX(申請表!$B$5:$Q$1048576,7+((ROW()-2)*6),6)=0,"",INDEX(申請表!$B$5:$Q$1048576,7+((ROW()-2)*6),6))</f>
        <v/>
      </c>
      <c r="Q80" s="34" t="str" cm="1">
        <f t="array" ref="Q80">IF(INDEX(申請表!$B$5:$Q$1048576,7+((ROW()-2)*6),7)=0,"",INDEX(申請表!$B$5:$Q$1048576,7+((ROW()-2)*6),7))</f>
        <v/>
      </c>
      <c r="R80" s="15" t="str" cm="1">
        <f t="array" ref="R80">IF(INDEX(申請表!$B$5:$Q$1048576,ROW()*6-10,COLUMN()-10)=0,"",INDEX(申請表!$B$5:$Q$1048576,ROW()*6-10,COLUMN()-10))</f>
        <v/>
      </c>
      <c r="S80" s="33" t="str" cm="1">
        <f t="array" ref="S80">IF(INDEX(申請表!$B$5:$Q$1048576,ROW()*6-10,COLUMN()-10)=0,"",INDEX(申請表!$B$5:$Q$1048576,ROW()*6-10,COLUMN()-10))</f>
        <v/>
      </c>
      <c r="T80" s="33" t="str" cm="1">
        <f t="array" ref="T80">IF(INDEX(申請表!$B$5:$Q$1048576,ROW()*6-10,COLUMN()-10)=0,"",INDEX(申請表!$B$5:$Q$1048576,ROW()*6-10,COLUMN()-10))</f>
        <v/>
      </c>
      <c r="U80" s="34" t="str" cm="1">
        <f t="array" ref="U80">IF(INDEX(申請表!$B$5:$Q$1048576,ROW()*6-10,COLUMN()-10)=0,"",INDEX(申請表!$B$5:$Q$1048576,ROW()*6-10,COLUMN()-10))</f>
        <v/>
      </c>
      <c r="V80" s="33" t="str" cm="1">
        <f t="array" ref="V80">IF(INDEX(申請表!$B$5:$Q$1048576,ROW()*6-10,COLUMN()-10)=0,"",INDEX(申請表!$B$5:$Q$1048576,ROW()*6-10,COLUMN()-10))</f>
        <v/>
      </c>
      <c r="W80" s="34" t="str" cm="1">
        <f t="array" ref="W80">INDEX(申請表!$B$5:$Q$1048576,ROW()*6-10,COLUMN()-10)</f>
        <v/>
      </c>
      <c r="X80" s="33" t="str" cm="1">
        <f t="array" ref="X80">IF(INDEX(申請表!$B$5:$Q$1048576,ROW()*6-10,COLUMN()-10)=0,"",INDEX(申請表!$B$5:$Q$1048576,ROW()*6-10,COLUMN()-10))</f>
        <v/>
      </c>
      <c r="Y80" s="33" t="str" cm="1">
        <f t="array" ref="Y80">INDEX(申請表!$B$5:$Q$1048576,ROW()*6-10,COLUMN()-10)</f>
        <v/>
      </c>
      <c r="Z80" s="34" t="str" cm="1">
        <f t="array" ref="Z80">IF(INDEX(申請表!$B$5:$Q$1048576,ROW()*6-10,COLUMN()-10)=0,"",INDEX(申請表!$B$5:$Q$1048576,ROW()*6-10,COLUMN()-10))</f>
        <v/>
      </c>
    </row>
    <row r="81" spans="1:26" x14ac:dyDescent="0.3">
      <c r="A81" s="33" t="str" cm="1">
        <f t="array" ref="A81">INDEX(申請表!$B$5:$Q$1048576,ROW()*6-10,COLUMN())</f>
        <v/>
      </c>
      <c r="B81" s="34" t="str" cm="1">
        <f t="array" ref="B81">IF(INDEX(申請表!$B$5:$Q$1048576,ROW()*6-10,COLUMN())=0,"",INDEX(申請表!$B$5:$Q$1048576,ROW()*6-10,COLUMN()))</f>
        <v/>
      </c>
      <c r="C81" s="33" t="str" cm="1">
        <f t="array" ref="C81">IF(INDEX(申請表!$B$5:$Q$1048576,ROW()*6-10,COLUMN())=0,"",INDEX(申請表!$B$5:$Q$1048576,ROW()*6-10,COLUMN()))</f>
        <v/>
      </c>
      <c r="D81" s="34" t="str" cm="1">
        <f t="array" ref="D81">IF(INDEX(申請表!$B$5:$Q$1048576,ROW()*6-10,COLUMN())=0,"",INDEX(申請表!$B$5:$Q$1048576,ROW()*6-10,COLUMN()))</f>
        <v/>
      </c>
      <c r="E81" s="34" t="str" cm="1">
        <f t="array" ref="E81">INDEX(申請表!$B$5:$Q$1048576,2+((ROW()-2)*6),5)</f>
        <v xml:space="preserve"> </v>
      </c>
      <c r="F81" s="34" t="str" cm="1">
        <f t="array" ref="F81">IF(INDEX(申請表!$B$5:$Q$1048576,2+((ROW()-2)*6),6)=0,"",INDEX(申請表!$B$5:$Q$1048576,2+((ROW()-2)*6),6))</f>
        <v/>
      </c>
      <c r="G81" s="34" t="str" cm="1">
        <f t="array" ref="G81">IF(INDEX(申請表!$B$5:$Q$1048576,2+((ROW()-2)*6),7)=0,"",INDEX(申請表!$B$5:$Q$1048576,2+((ROW()-2)*6),7))</f>
        <v/>
      </c>
      <c r="H81" s="34" t="str" cm="1">
        <f t="array" ref="H81">IF(INDEX(申請表!$B$5:$Q$1048576,3+((ROW()-2)*6),6)=0,"",INDEX(申請表!$B$5:$Q$1048576,3+((ROW()-2)*6),6))</f>
        <v/>
      </c>
      <c r="I81" s="34" t="str" cm="1">
        <f t="array" ref="I81">IF(INDEX(申請表!$B$5:$Q$1048576,3+((ROW()-2)*6),7)=0,"",INDEX(申請表!$B$5:$Q$1048576,3+((ROW()-2)*6),7))</f>
        <v/>
      </c>
      <c r="J81" s="34" t="str" cm="1">
        <f t="array" ref="J81">IF(INDEX(申請表!$B$5:$Q$1048576,4+((ROW()-2)*6),6)=0,"",INDEX(申請表!$B$5:$Q$1048576,4+((ROW()-2)*6),6))</f>
        <v/>
      </c>
      <c r="K81" s="34" t="str" cm="1">
        <f t="array" ref="K81">IF(INDEX(申請表!$B$5:$Q$1048576,4+((ROW()-2)*6),7)=0,"",INDEX(申請表!$B$5:$Q$1048576,4+((ROW()-2)*6),7))</f>
        <v/>
      </c>
      <c r="L81" s="34" t="str" cm="1">
        <f t="array" ref="L81">IF(INDEX(申請表!$B$5:$Q$1048576,5+((ROW()-2)*6),6)=0,"",INDEX(申請表!$B$5:$Q$1048576,5+((ROW()-2)*6),6))</f>
        <v/>
      </c>
      <c r="M81" s="34" t="str" cm="1">
        <f t="array" ref="M81">IF(INDEX(申請表!$B$5:$Q$1048576,5+((ROW()-2)*6),7)=0,"",INDEX(申請表!$B$5:$Q$1048576,5+((ROW()-2)*6),7))</f>
        <v/>
      </c>
      <c r="N81" s="34" t="str" cm="1">
        <f t="array" ref="N81">IF(INDEX(申請表!$B$5:$Q$1048576,6+((ROW()-2)*6),6)=0,"",INDEX(申請表!$B$5:$Q$1048576,6+((ROW()-2)*6),6))</f>
        <v/>
      </c>
      <c r="O81" s="34" t="str" cm="1">
        <f t="array" ref="O81">IF(INDEX(申請表!$B$5:$Q$1048576,6+((ROW()-2)*6),7)=0,"",INDEX(申請表!$B$5:$Q$1048576,6+((ROW()-2)*6),7))</f>
        <v/>
      </c>
      <c r="P81" s="34" t="str" cm="1">
        <f t="array" ref="P81">IF(INDEX(申請表!$B$5:$Q$1048576,7+((ROW()-2)*6),6)=0,"",INDEX(申請表!$B$5:$Q$1048576,7+((ROW()-2)*6),6))</f>
        <v/>
      </c>
      <c r="Q81" s="34" t="str" cm="1">
        <f t="array" ref="Q81">IF(INDEX(申請表!$B$5:$Q$1048576,7+((ROW()-2)*6),7)=0,"",INDEX(申請表!$B$5:$Q$1048576,7+((ROW()-2)*6),7))</f>
        <v/>
      </c>
      <c r="R81" s="15" t="str" cm="1">
        <f t="array" ref="R81">IF(INDEX(申請表!$B$5:$Q$1048576,ROW()*6-10,COLUMN()-10)=0,"",INDEX(申請表!$B$5:$Q$1048576,ROW()*6-10,COLUMN()-10))</f>
        <v/>
      </c>
      <c r="S81" s="33" t="str" cm="1">
        <f t="array" ref="S81">IF(INDEX(申請表!$B$5:$Q$1048576,ROW()*6-10,COLUMN()-10)=0,"",INDEX(申請表!$B$5:$Q$1048576,ROW()*6-10,COLUMN()-10))</f>
        <v/>
      </c>
      <c r="T81" s="33" t="str" cm="1">
        <f t="array" ref="T81">IF(INDEX(申請表!$B$5:$Q$1048576,ROW()*6-10,COLUMN()-10)=0,"",INDEX(申請表!$B$5:$Q$1048576,ROW()*6-10,COLUMN()-10))</f>
        <v/>
      </c>
      <c r="U81" s="34" t="str" cm="1">
        <f t="array" ref="U81">IF(INDEX(申請表!$B$5:$Q$1048576,ROW()*6-10,COLUMN()-10)=0,"",INDEX(申請表!$B$5:$Q$1048576,ROW()*6-10,COLUMN()-10))</f>
        <v/>
      </c>
      <c r="V81" s="33" t="str" cm="1">
        <f t="array" ref="V81">IF(INDEX(申請表!$B$5:$Q$1048576,ROW()*6-10,COLUMN()-10)=0,"",INDEX(申請表!$B$5:$Q$1048576,ROW()*6-10,COLUMN()-10))</f>
        <v/>
      </c>
      <c r="W81" s="34" t="str" cm="1">
        <f t="array" ref="W81">INDEX(申請表!$B$5:$Q$1048576,ROW()*6-10,COLUMN()-10)</f>
        <v/>
      </c>
      <c r="X81" s="33" t="str" cm="1">
        <f t="array" ref="X81">IF(INDEX(申請表!$B$5:$Q$1048576,ROW()*6-10,COLUMN()-10)=0,"",INDEX(申請表!$B$5:$Q$1048576,ROW()*6-10,COLUMN()-10))</f>
        <v/>
      </c>
      <c r="Y81" s="33" t="str" cm="1">
        <f t="array" ref="Y81">INDEX(申請表!$B$5:$Q$1048576,ROW()*6-10,COLUMN()-10)</f>
        <v/>
      </c>
      <c r="Z81" s="34" t="str" cm="1">
        <f t="array" ref="Z81">IF(INDEX(申請表!$B$5:$Q$1048576,ROW()*6-10,COLUMN()-10)=0,"",INDEX(申請表!$B$5:$Q$1048576,ROW()*6-10,COLUMN()-10))</f>
        <v/>
      </c>
    </row>
    <row r="82" spans="1:26" x14ac:dyDescent="0.3">
      <c r="A82" s="33" t="str" cm="1">
        <f t="array" ref="A82">INDEX(申請表!$B$5:$Q$1048576,ROW()*6-10,COLUMN())</f>
        <v/>
      </c>
      <c r="B82" s="34" t="str" cm="1">
        <f t="array" ref="B82">IF(INDEX(申請表!$B$5:$Q$1048576,ROW()*6-10,COLUMN())=0,"",INDEX(申請表!$B$5:$Q$1048576,ROW()*6-10,COLUMN()))</f>
        <v/>
      </c>
      <c r="C82" s="33" t="str" cm="1">
        <f t="array" ref="C82">IF(INDEX(申請表!$B$5:$Q$1048576,ROW()*6-10,COLUMN())=0,"",INDEX(申請表!$B$5:$Q$1048576,ROW()*6-10,COLUMN()))</f>
        <v/>
      </c>
      <c r="D82" s="34" t="str" cm="1">
        <f t="array" ref="D82">IF(INDEX(申請表!$B$5:$Q$1048576,ROW()*6-10,COLUMN())=0,"",INDEX(申請表!$B$5:$Q$1048576,ROW()*6-10,COLUMN()))</f>
        <v/>
      </c>
      <c r="E82" s="34" t="str" cm="1">
        <f t="array" ref="E82">INDEX(申請表!$B$5:$Q$1048576,2+((ROW()-2)*6),5)</f>
        <v xml:space="preserve"> </v>
      </c>
      <c r="F82" s="34" t="str" cm="1">
        <f t="array" ref="F82">IF(INDEX(申請表!$B$5:$Q$1048576,2+((ROW()-2)*6),6)=0,"",INDEX(申請表!$B$5:$Q$1048576,2+((ROW()-2)*6),6))</f>
        <v/>
      </c>
      <c r="G82" s="34" t="str" cm="1">
        <f t="array" ref="G82">IF(INDEX(申請表!$B$5:$Q$1048576,2+((ROW()-2)*6),7)=0,"",INDEX(申請表!$B$5:$Q$1048576,2+((ROW()-2)*6),7))</f>
        <v/>
      </c>
      <c r="H82" s="34" t="str" cm="1">
        <f t="array" ref="H82">IF(INDEX(申請表!$B$5:$Q$1048576,3+((ROW()-2)*6),6)=0,"",INDEX(申請表!$B$5:$Q$1048576,3+((ROW()-2)*6),6))</f>
        <v/>
      </c>
      <c r="I82" s="34" t="str" cm="1">
        <f t="array" ref="I82">IF(INDEX(申請表!$B$5:$Q$1048576,3+((ROW()-2)*6),7)=0,"",INDEX(申請表!$B$5:$Q$1048576,3+((ROW()-2)*6),7))</f>
        <v/>
      </c>
      <c r="J82" s="34" t="str" cm="1">
        <f t="array" ref="J82">IF(INDEX(申請表!$B$5:$Q$1048576,4+((ROW()-2)*6),6)=0,"",INDEX(申請表!$B$5:$Q$1048576,4+((ROW()-2)*6),6))</f>
        <v/>
      </c>
      <c r="K82" s="34" t="str" cm="1">
        <f t="array" ref="K82">IF(INDEX(申請表!$B$5:$Q$1048576,4+((ROW()-2)*6),7)=0,"",INDEX(申請表!$B$5:$Q$1048576,4+((ROW()-2)*6),7))</f>
        <v/>
      </c>
      <c r="L82" s="34" t="str" cm="1">
        <f t="array" ref="L82">IF(INDEX(申請表!$B$5:$Q$1048576,5+((ROW()-2)*6),6)=0,"",INDEX(申請表!$B$5:$Q$1048576,5+((ROW()-2)*6),6))</f>
        <v/>
      </c>
      <c r="M82" s="34" t="str" cm="1">
        <f t="array" ref="M82">IF(INDEX(申請表!$B$5:$Q$1048576,5+((ROW()-2)*6),7)=0,"",INDEX(申請表!$B$5:$Q$1048576,5+((ROW()-2)*6),7))</f>
        <v/>
      </c>
      <c r="N82" s="34" t="str" cm="1">
        <f t="array" ref="N82">IF(INDEX(申請表!$B$5:$Q$1048576,6+((ROW()-2)*6),6)=0,"",INDEX(申請表!$B$5:$Q$1048576,6+((ROW()-2)*6),6))</f>
        <v/>
      </c>
      <c r="O82" s="34" t="str" cm="1">
        <f t="array" ref="O82">IF(INDEX(申請表!$B$5:$Q$1048576,6+((ROW()-2)*6),7)=0,"",INDEX(申請表!$B$5:$Q$1048576,6+((ROW()-2)*6),7))</f>
        <v/>
      </c>
      <c r="P82" s="34" t="str" cm="1">
        <f t="array" ref="P82">IF(INDEX(申請表!$B$5:$Q$1048576,7+((ROW()-2)*6),6)=0,"",INDEX(申請表!$B$5:$Q$1048576,7+((ROW()-2)*6),6))</f>
        <v/>
      </c>
      <c r="Q82" s="34" t="str" cm="1">
        <f t="array" ref="Q82">IF(INDEX(申請表!$B$5:$Q$1048576,7+((ROW()-2)*6),7)=0,"",INDEX(申請表!$B$5:$Q$1048576,7+((ROW()-2)*6),7))</f>
        <v/>
      </c>
      <c r="R82" s="15" t="str" cm="1">
        <f t="array" ref="R82">IF(INDEX(申請表!$B$5:$Q$1048576,ROW()*6-10,COLUMN()-10)=0,"",INDEX(申請表!$B$5:$Q$1048576,ROW()*6-10,COLUMN()-10))</f>
        <v/>
      </c>
      <c r="S82" s="33" t="str" cm="1">
        <f t="array" ref="S82">IF(INDEX(申請表!$B$5:$Q$1048576,ROW()*6-10,COLUMN()-10)=0,"",INDEX(申請表!$B$5:$Q$1048576,ROW()*6-10,COLUMN()-10))</f>
        <v/>
      </c>
      <c r="T82" s="33" t="str" cm="1">
        <f t="array" ref="T82">IF(INDEX(申請表!$B$5:$Q$1048576,ROW()*6-10,COLUMN()-10)=0,"",INDEX(申請表!$B$5:$Q$1048576,ROW()*6-10,COLUMN()-10))</f>
        <v/>
      </c>
      <c r="U82" s="34" t="str" cm="1">
        <f t="array" ref="U82">IF(INDEX(申請表!$B$5:$Q$1048576,ROW()*6-10,COLUMN()-10)=0,"",INDEX(申請表!$B$5:$Q$1048576,ROW()*6-10,COLUMN()-10))</f>
        <v/>
      </c>
      <c r="V82" s="33" t="str" cm="1">
        <f t="array" ref="V82">IF(INDEX(申請表!$B$5:$Q$1048576,ROW()*6-10,COLUMN()-10)=0,"",INDEX(申請表!$B$5:$Q$1048576,ROW()*6-10,COLUMN()-10))</f>
        <v/>
      </c>
      <c r="W82" s="34" t="str" cm="1">
        <f t="array" ref="W82">INDEX(申請表!$B$5:$Q$1048576,ROW()*6-10,COLUMN()-10)</f>
        <v/>
      </c>
      <c r="X82" s="33" t="str" cm="1">
        <f t="array" ref="X82">IF(INDEX(申請表!$B$5:$Q$1048576,ROW()*6-10,COLUMN()-10)=0,"",INDEX(申請表!$B$5:$Q$1048576,ROW()*6-10,COLUMN()-10))</f>
        <v/>
      </c>
      <c r="Y82" s="33" t="str" cm="1">
        <f t="array" ref="Y82">INDEX(申請表!$B$5:$Q$1048576,ROW()*6-10,COLUMN()-10)</f>
        <v/>
      </c>
      <c r="Z82" s="34" t="str" cm="1">
        <f t="array" ref="Z82">IF(INDEX(申請表!$B$5:$Q$1048576,ROW()*6-10,COLUMN()-10)=0,"",INDEX(申請表!$B$5:$Q$1048576,ROW()*6-10,COLUMN()-10))</f>
        <v/>
      </c>
    </row>
    <row r="83" spans="1:26" x14ac:dyDescent="0.3">
      <c r="A83" s="33" t="str" cm="1">
        <f t="array" ref="A83">INDEX(申請表!$B$5:$Q$1048576,ROW()*6-10,COLUMN())</f>
        <v/>
      </c>
      <c r="B83" s="34" t="str" cm="1">
        <f t="array" ref="B83">IF(INDEX(申請表!$B$5:$Q$1048576,ROW()*6-10,COLUMN())=0,"",INDEX(申請表!$B$5:$Q$1048576,ROW()*6-10,COLUMN()))</f>
        <v/>
      </c>
      <c r="C83" s="33" t="str" cm="1">
        <f t="array" ref="C83">IF(INDEX(申請表!$B$5:$Q$1048576,ROW()*6-10,COLUMN())=0,"",INDEX(申請表!$B$5:$Q$1048576,ROW()*6-10,COLUMN()))</f>
        <v/>
      </c>
      <c r="D83" s="34" t="str" cm="1">
        <f t="array" ref="D83">IF(INDEX(申請表!$B$5:$Q$1048576,ROW()*6-10,COLUMN())=0,"",INDEX(申請表!$B$5:$Q$1048576,ROW()*6-10,COLUMN()))</f>
        <v/>
      </c>
      <c r="E83" s="34" t="str" cm="1">
        <f t="array" ref="E83">INDEX(申請表!$B$5:$Q$1048576,2+((ROW()-2)*6),5)</f>
        <v xml:space="preserve"> </v>
      </c>
      <c r="F83" s="34" t="str" cm="1">
        <f t="array" ref="F83">IF(INDEX(申請表!$B$5:$Q$1048576,2+((ROW()-2)*6),6)=0,"",INDEX(申請表!$B$5:$Q$1048576,2+((ROW()-2)*6),6))</f>
        <v/>
      </c>
      <c r="G83" s="34" t="str" cm="1">
        <f t="array" ref="G83">IF(INDEX(申請表!$B$5:$Q$1048576,2+((ROW()-2)*6),7)=0,"",INDEX(申請表!$B$5:$Q$1048576,2+((ROW()-2)*6),7))</f>
        <v/>
      </c>
      <c r="H83" s="34" t="str" cm="1">
        <f t="array" ref="H83">IF(INDEX(申請表!$B$5:$Q$1048576,3+((ROW()-2)*6),6)=0,"",INDEX(申請表!$B$5:$Q$1048576,3+((ROW()-2)*6),6))</f>
        <v/>
      </c>
      <c r="I83" s="34" t="str" cm="1">
        <f t="array" ref="I83">IF(INDEX(申請表!$B$5:$Q$1048576,3+((ROW()-2)*6),7)=0,"",INDEX(申請表!$B$5:$Q$1048576,3+((ROW()-2)*6),7))</f>
        <v/>
      </c>
      <c r="J83" s="34" t="str" cm="1">
        <f t="array" ref="J83">IF(INDEX(申請表!$B$5:$Q$1048576,4+((ROW()-2)*6),6)=0,"",INDEX(申請表!$B$5:$Q$1048576,4+((ROW()-2)*6),6))</f>
        <v/>
      </c>
      <c r="K83" s="34" t="str" cm="1">
        <f t="array" ref="K83">IF(INDEX(申請表!$B$5:$Q$1048576,4+((ROW()-2)*6),7)=0,"",INDEX(申請表!$B$5:$Q$1048576,4+((ROW()-2)*6),7))</f>
        <v/>
      </c>
      <c r="L83" s="34" t="str" cm="1">
        <f t="array" ref="L83">IF(INDEX(申請表!$B$5:$Q$1048576,5+((ROW()-2)*6),6)=0,"",INDEX(申請表!$B$5:$Q$1048576,5+((ROW()-2)*6),6))</f>
        <v/>
      </c>
      <c r="M83" s="34" t="str" cm="1">
        <f t="array" ref="M83">IF(INDEX(申請表!$B$5:$Q$1048576,5+((ROW()-2)*6),7)=0,"",INDEX(申請表!$B$5:$Q$1048576,5+((ROW()-2)*6),7))</f>
        <v/>
      </c>
      <c r="N83" s="34" t="str" cm="1">
        <f t="array" ref="N83">IF(INDEX(申請表!$B$5:$Q$1048576,6+((ROW()-2)*6),6)=0,"",INDEX(申請表!$B$5:$Q$1048576,6+((ROW()-2)*6),6))</f>
        <v/>
      </c>
      <c r="O83" s="34" t="str" cm="1">
        <f t="array" ref="O83">IF(INDEX(申請表!$B$5:$Q$1048576,6+((ROW()-2)*6),7)=0,"",INDEX(申請表!$B$5:$Q$1048576,6+((ROW()-2)*6),7))</f>
        <v/>
      </c>
      <c r="P83" s="34" t="str" cm="1">
        <f t="array" ref="P83">IF(INDEX(申請表!$B$5:$Q$1048576,7+((ROW()-2)*6),6)=0,"",INDEX(申請表!$B$5:$Q$1048576,7+((ROW()-2)*6),6))</f>
        <v/>
      </c>
      <c r="Q83" s="34" t="str" cm="1">
        <f t="array" ref="Q83">IF(INDEX(申請表!$B$5:$Q$1048576,7+((ROW()-2)*6),7)=0,"",INDEX(申請表!$B$5:$Q$1048576,7+((ROW()-2)*6),7))</f>
        <v/>
      </c>
      <c r="R83" s="15" t="str" cm="1">
        <f t="array" ref="R83">IF(INDEX(申請表!$B$5:$Q$1048576,ROW()*6-10,COLUMN()-10)=0,"",INDEX(申請表!$B$5:$Q$1048576,ROW()*6-10,COLUMN()-10))</f>
        <v/>
      </c>
      <c r="S83" s="33" t="str" cm="1">
        <f t="array" ref="S83">IF(INDEX(申請表!$B$5:$Q$1048576,ROW()*6-10,COLUMN()-10)=0,"",INDEX(申請表!$B$5:$Q$1048576,ROW()*6-10,COLUMN()-10))</f>
        <v/>
      </c>
      <c r="T83" s="33" t="str" cm="1">
        <f t="array" ref="T83">IF(INDEX(申請表!$B$5:$Q$1048576,ROW()*6-10,COLUMN()-10)=0,"",INDEX(申請表!$B$5:$Q$1048576,ROW()*6-10,COLUMN()-10))</f>
        <v/>
      </c>
      <c r="U83" s="34" t="str" cm="1">
        <f t="array" ref="U83">IF(INDEX(申請表!$B$5:$Q$1048576,ROW()*6-10,COLUMN()-10)=0,"",INDEX(申請表!$B$5:$Q$1048576,ROW()*6-10,COLUMN()-10))</f>
        <v/>
      </c>
      <c r="V83" s="33" t="str" cm="1">
        <f t="array" ref="V83">IF(INDEX(申請表!$B$5:$Q$1048576,ROW()*6-10,COLUMN()-10)=0,"",INDEX(申請表!$B$5:$Q$1048576,ROW()*6-10,COLUMN()-10))</f>
        <v/>
      </c>
      <c r="W83" s="34" t="str" cm="1">
        <f t="array" ref="W83">INDEX(申請表!$B$5:$Q$1048576,ROW()*6-10,COLUMN()-10)</f>
        <v/>
      </c>
      <c r="X83" s="33" t="str" cm="1">
        <f t="array" ref="X83">IF(INDEX(申請表!$B$5:$Q$1048576,ROW()*6-10,COLUMN()-10)=0,"",INDEX(申請表!$B$5:$Q$1048576,ROW()*6-10,COLUMN()-10))</f>
        <v/>
      </c>
      <c r="Y83" s="33" t="str" cm="1">
        <f t="array" ref="Y83">INDEX(申請表!$B$5:$Q$1048576,ROW()*6-10,COLUMN()-10)</f>
        <v/>
      </c>
      <c r="Z83" s="34" t="str" cm="1">
        <f t="array" ref="Z83">IF(INDEX(申請表!$B$5:$Q$1048576,ROW()*6-10,COLUMN()-10)=0,"",INDEX(申請表!$B$5:$Q$1048576,ROW()*6-10,COLUMN()-10))</f>
        <v/>
      </c>
    </row>
    <row r="84" spans="1:26" x14ac:dyDescent="0.3">
      <c r="A84" s="33" t="str" cm="1">
        <f t="array" ref="A84">INDEX(申請表!$B$5:$Q$1048576,ROW()*6-10,COLUMN())</f>
        <v/>
      </c>
      <c r="B84" s="34" t="str" cm="1">
        <f t="array" ref="B84">IF(INDEX(申請表!$B$5:$Q$1048576,ROW()*6-10,COLUMN())=0,"",INDEX(申請表!$B$5:$Q$1048576,ROW()*6-10,COLUMN()))</f>
        <v/>
      </c>
      <c r="C84" s="33" t="str" cm="1">
        <f t="array" ref="C84">IF(INDEX(申請表!$B$5:$Q$1048576,ROW()*6-10,COLUMN())=0,"",INDEX(申請表!$B$5:$Q$1048576,ROW()*6-10,COLUMN()))</f>
        <v/>
      </c>
      <c r="D84" s="34" t="str" cm="1">
        <f t="array" ref="D84">IF(INDEX(申請表!$B$5:$Q$1048576,ROW()*6-10,COLUMN())=0,"",INDEX(申請表!$B$5:$Q$1048576,ROW()*6-10,COLUMN()))</f>
        <v/>
      </c>
      <c r="E84" s="34" t="str" cm="1">
        <f t="array" ref="E84">INDEX(申請表!$B$5:$Q$1048576,2+((ROW()-2)*6),5)</f>
        <v xml:space="preserve"> </v>
      </c>
      <c r="F84" s="34" t="str" cm="1">
        <f t="array" ref="F84">IF(INDEX(申請表!$B$5:$Q$1048576,2+((ROW()-2)*6),6)=0,"",INDEX(申請表!$B$5:$Q$1048576,2+((ROW()-2)*6),6))</f>
        <v/>
      </c>
      <c r="G84" s="34" t="str" cm="1">
        <f t="array" ref="G84">IF(INDEX(申請表!$B$5:$Q$1048576,2+((ROW()-2)*6),7)=0,"",INDEX(申請表!$B$5:$Q$1048576,2+((ROW()-2)*6),7))</f>
        <v/>
      </c>
      <c r="H84" s="34" t="str" cm="1">
        <f t="array" ref="H84">IF(INDEX(申請表!$B$5:$Q$1048576,3+((ROW()-2)*6),6)=0,"",INDEX(申請表!$B$5:$Q$1048576,3+((ROW()-2)*6),6))</f>
        <v/>
      </c>
      <c r="I84" s="34" t="str" cm="1">
        <f t="array" ref="I84">IF(INDEX(申請表!$B$5:$Q$1048576,3+((ROW()-2)*6),7)=0,"",INDEX(申請表!$B$5:$Q$1048576,3+((ROW()-2)*6),7))</f>
        <v/>
      </c>
      <c r="J84" s="34" t="str" cm="1">
        <f t="array" ref="J84">IF(INDEX(申請表!$B$5:$Q$1048576,4+((ROW()-2)*6),6)=0,"",INDEX(申請表!$B$5:$Q$1048576,4+((ROW()-2)*6),6))</f>
        <v/>
      </c>
      <c r="K84" s="34" t="str" cm="1">
        <f t="array" ref="K84">IF(INDEX(申請表!$B$5:$Q$1048576,4+((ROW()-2)*6),7)=0,"",INDEX(申請表!$B$5:$Q$1048576,4+((ROW()-2)*6),7))</f>
        <v/>
      </c>
      <c r="L84" s="34" t="str" cm="1">
        <f t="array" ref="L84">IF(INDEX(申請表!$B$5:$Q$1048576,5+((ROW()-2)*6),6)=0,"",INDEX(申請表!$B$5:$Q$1048576,5+((ROW()-2)*6),6))</f>
        <v/>
      </c>
      <c r="M84" s="34" t="str" cm="1">
        <f t="array" ref="M84">IF(INDEX(申請表!$B$5:$Q$1048576,5+((ROW()-2)*6),7)=0,"",INDEX(申請表!$B$5:$Q$1048576,5+((ROW()-2)*6),7))</f>
        <v/>
      </c>
      <c r="N84" s="34" t="str" cm="1">
        <f t="array" ref="N84">IF(INDEX(申請表!$B$5:$Q$1048576,6+((ROW()-2)*6),6)=0,"",INDEX(申請表!$B$5:$Q$1048576,6+((ROW()-2)*6),6))</f>
        <v/>
      </c>
      <c r="O84" s="34" t="str" cm="1">
        <f t="array" ref="O84">IF(INDEX(申請表!$B$5:$Q$1048576,6+((ROW()-2)*6),7)=0,"",INDEX(申請表!$B$5:$Q$1048576,6+((ROW()-2)*6),7))</f>
        <v/>
      </c>
      <c r="P84" s="34" t="str" cm="1">
        <f t="array" ref="P84">IF(INDEX(申請表!$B$5:$Q$1048576,7+((ROW()-2)*6),6)=0,"",INDEX(申請表!$B$5:$Q$1048576,7+((ROW()-2)*6),6))</f>
        <v/>
      </c>
      <c r="Q84" s="34" t="str" cm="1">
        <f t="array" ref="Q84">IF(INDEX(申請表!$B$5:$Q$1048576,7+((ROW()-2)*6),7)=0,"",INDEX(申請表!$B$5:$Q$1048576,7+((ROW()-2)*6),7))</f>
        <v/>
      </c>
      <c r="R84" s="15" t="str" cm="1">
        <f t="array" ref="R84">IF(INDEX(申請表!$B$5:$Q$1048576,ROW()*6-10,COLUMN()-10)=0,"",INDEX(申請表!$B$5:$Q$1048576,ROW()*6-10,COLUMN()-10))</f>
        <v/>
      </c>
      <c r="S84" s="33" t="str" cm="1">
        <f t="array" ref="S84">IF(INDEX(申請表!$B$5:$Q$1048576,ROW()*6-10,COLUMN()-10)=0,"",INDEX(申請表!$B$5:$Q$1048576,ROW()*6-10,COLUMN()-10))</f>
        <v/>
      </c>
      <c r="T84" s="33" t="str" cm="1">
        <f t="array" ref="T84">IF(INDEX(申請表!$B$5:$Q$1048576,ROW()*6-10,COLUMN()-10)=0,"",INDEX(申請表!$B$5:$Q$1048576,ROW()*6-10,COLUMN()-10))</f>
        <v/>
      </c>
      <c r="U84" s="34" t="str" cm="1">
        <f t="array" ref="U84">IF(INDEX(申請表!$B$5:$Q$1048576,ROW()*6-10,COLUMN()-10)=0,"",INDEX(申請表!$B$5:$Q$1048576,ROW()*6-10,COLUMN()-10))</f>
        <v/>
      </c>
      <c r="V84" s="33" t="str" cm="1">
        <f t="array" ref="V84">IF(INDEX(申請表!$B$5:$Q$1048576,ROW()*6-10,COLUMN()-10)=0,"",INDEX(申請表!$B$5:$Q$1048576,ROW()*6-10,COLUMN()-10))</f>
        <v/>
      </c>
      <c r="W84" s="34" t="str" cm="1">
        <f t="array" ref="W84">INDEX(申請表!$B$5:$Q$1048576,ROW()*6-10,COLUMN()-10)</f>
        <v/>
      </c>
      <c r="X84" s="33" t="str" cm="1">
        <f t="array" ref="X84">IF(INDEX(申請表!$B$5:$Q$1048576,ROW()*6-10,COLUMN()-10)=0,"",INDEX(申請表!$B$5:$Q$1048576,ROW()*6-10,COLUMN()-10))</f>
        <v/>
      </c>
      <c r="Y84" s="33" t="str" cm="1">
        <f t="array" ref="Y84">INDEX(申請表!$B$5:$Q$1048576,ROW()*6-10,COLUMN()-10)</f>
        <v/>
      </c>
      <c r="Z84" s="34" t="str" cm="1">
        <f t="array" ref="Z84">IF(INDEX(申請表!$B$5:$Q$1048576,ROW()*6-10,COLUMN()-10)=0,"",INDEX(申請表!$B$5:$Q$1048576,ROW()*6-10,COLUMN()-10))</f>
        <v/>
      </c>
    </row>
    <row r="85" spans="1:26" x14ac:dyDescent="0.3">
      <c r="A85" s="33" t="str" cm="1">
        <f t="array" ref="A85">INDEX(申請表!$B$5:$Q$1048576,ROW()*6-10,COLUMN())</f>
        <v/>
      </c>
      <c r="B85" s="34" t="str" cm="1">
        <f t="array" ref="B85">IF(INDEX(申請表!$B$5:$Q$1048576,ROW()*6-10,COLUMN())=0,"",INDEX(申請表!$B$5:$Q$1048576,ROW()*6-10,COLUMN()))</f>
        <v/>
      </c>
      <c r="C85" s="33" t="str" cm="1">
        <f t="array" ref="C85">IF(INDEX(申請表!$B$5:$Q$1048576,ROW()*6-10,COLUMN())=0,"",INDEX(申請表!$B$5:$Q$1048576,ROW()*6-10,COLUMN()))</f>
        <v/>
      </c>
      <c r="D85" s="34" t="str" cm="1">
        <f t="array" ref="D85">IF(INDEX(申請表!$B$5:$Q$1048576,ROW()*6-10,COLUMN())=0,"",INDEX(申請表!$B$5:$Q$1048576,ROW()*6-10,COLUMN()))</f>
        <v/>
      </c>
      <c r="E85" s="34" t="str" cm="1">
        <f t="array" ref="E85">INDEX(申請表!$B$5:$Q$1048576,2+((ROW()-2)*6),5)</f>
        <v xml:space="preserve"> </v>
      </c>
      <c r="F85" s="34" t="str" cm="1">
        <f t="array" ref="F85">IF(INDEX(申請表!$B$5:$Q$1048576,2+((ROW()-2)*6),6)=0,"",INDEX(申請表!$B$5:$Q$1048576,2+((ROW()-2)*6),6))</f>
        <v/>
      </c>
      <c r="G85" s="34" t="str" cm="1">
        <f t="array" ref="G85">IF(INDEX(申請表!$B$5:$Q$1048576,2+((ROW()-2)*6),7)=0,"",INDEX(申請表!$B$5:$Q$1048576,2+((ROW()-2)*6),7))</f>
        <v/>
      </c>
      <c r="H85" s="34" t="str" cm="1">
        <f t="array" ref="H85">IF(INDEX(申請表!$B$5:$Q$1048576,3+((ROW()-2)*6),6)=0,"",INDEX(申請表!$B$5:$Q$1048576,3+((ROW()-2)*6),6))</f>
        <v/>
      </c>
      <c r="I85" s="34" t="str" cm="1">
        <f t="array" ref="I85">IF(INDEX(申請表!$B$5:$Q$1048576,3+((ROW()-2)*6),7)=0,"",INDEX(申請表!$B$5:$Q$1048576,3+((ROW()-2)*6),7))</f>
        <v/>
      </c>
      <c r="J85" s="34" t="str" cm="1">
        <f t="array" ref="J85">IF(INDEX(申請表!$B$5:$Q$1048576,4+((ROW()-2)*6),6)=0,"",INDEX(申請表!$B$5:$Q$1048576,4+((ROW()-2)*6),6))</f>
        <v/>
      </c>
      <c r="K85" s="34" t="str" cm="1">
        <f t="array" ref="K85">IF(INDEX(申請表!$B$5:$Q$1048576,4+((ROW()-2)*6),7)=0,"",INDEX(申請表!$B$5:$Q$1048576,4+((ROW()-2)*6),7))</f>
        <v/>
      </c>
      <c r="L85" s="34" t="str" cm="1">
        <f t="array" ref="L85">IF(INDEX(申請表!$B$5:$Q$1048576,5+((ROW()-2)*6),6)=0,"",INDEX(申請表!$B$5:$Q$1048576,5+((ROW()-2)*6),6))</f>
        <v/>
      </c>
      <c r="M85" s="34" t="str" cm="1">
        <f t="array" ref="M85">IF(INDEX(申請表!$B$5:$Q$1048576,5+((ROW()-2)*6),7)=0,"",INDEX(申請表!$B$5:$Q$1048576,5+((ROW()-2)*6),7))</f>
        <v/>
      </c>
      <c r="N85" s="34" t="str" cm="1">
        <f t="array" ref="N85">IF(INDEX(申請表!$B$5:$Q$1048576,6+((ROW()-2)*6),6)=0,"",INDEX(申請表!$B$5:$Q$1048576,6+((ROW()-2)*6),6))</f>
        <v/>
      </c>
      <c r="O85" s="34" t="str" cm="1">
        <f t="array" ref="O85">IF(INDEX(申請表!$B$5:$Q$1048576,6+((ROW()-2)*6),7)=0,"",INDEX(申請表!$B$5:$Q$1048576,6+((ROW()-2)*6),7))</f>
        <v/>
      </c>
      <c r="P85" s="34" t="str" cm="1">
        <f t="array" ref="P85">IF(INDEX(申請表!$B$5:$Q$1048576,7+((ROW()-2)*6),6)=0,"",INDEX(申請表!$B$5:$Q$1048576,7+((ROW()-2)*6),6))</f>
        <v/>
      </c>
      <c r="Q85" s="34" t="str" cm="1">
        <f t="array" ref="Q85">IF(INDEX(申請表!$B$5:$Q$1048576,7+((ROW()-2)*6),7)=0,"",INDEX(申請表!$B$5:$Q$1048576,7+((ROW()-2)*6),7))</f>
        <v/>
      </c>
      <c r="R85" s="15" t="str" cm="1">
        <f t="array" ref="R85">IF(INDEX(申請表!$B$5:$Q$1048576,ROW()*6-10,COLUMN()-10)=0,"",INDEX(申請表!$B$5:$Q$1048576,ROW()*6-10,COLUMN()-10))</f>
        <v/>
      </c>
      <c r="S85" s="33" t="str" cm="1">
        <f t="array" ref="S85">IF(INDEX(申請表!$B$5:$Q$1048576,ROW()*6-10,COLUMN()-10)=0,"",INDEX(申請表!$B$5:$Q$1048576,ROW()*6-10,COLUMN()-10))</f>
        <v/>
      </c>
      <c r="T85" s="33" t="str" cm="1">
        <f t="array" ref="T85">IF(INDEX(申請表!$B$5:$Q$1048576,ROW()*6-10,COLUMN()-10)=0,"",INDEX(申請表!$B$5:$Q$1048576,ROW()*6-10,COLUMN()-10))</f>
        <v/>
      </c>
      <c r="U85" s="34" t="str" cm="1">
        <f t="array" ref="U85">IF(INDEX(申請表!$B$5:$Q$1048576,ROW()*6-10,COLUMN()-10)=0,"",INDEX(申請表!$B$5:$Q$1048576,ROW()*6-10,COLUMN()-10))</f>
        <v/>
      </c>
      <c r="V85" s="33" t="str" cm="1">
        <f t="array" ref="V85">IF(INDEX(申請表!$B$5:$Q$1048576,ROW()*6-10,COLUMN()-10)=0,"",INDEX(申請表!$B$5:$Q$1048576,ROW()*6-10,COLUMN()-10))</f>
        <v/>
      </c>
      <c r="W85" s="34" t="str" cm="1">
        <f t="array" ref="W85">INDEX(申請表!$B$5:$Q$1048576,ROW()*6-10,COLUMN()-10)</f>
        <v/>
      </c>
      <c r="X85" s="33" t="str" cm="1">
        <f t="array" ref="X85">IF(INDEX(申請表!$B$5:$Q$1048576,ROW()*6-10,COLUMN()-10)=0,"",INDEX(申請表!$B$5:$Q$1048576,ROW()*6-10,COLUMN()-10))</f>
        <v/>
      </c>
      <c r="Y85" s="33" t="str" cm="1">
        <f t="array" ref="Y85">INDEX(申請表!$B$5:$Q$1048576,ROW()*6-10,COLUMN()-10)</f>
        <v/>
      </c>
      <c r="Z85" s="34" t="str" cm="1">
        <f t="array" ref="Z85">IF(INDEX(申請表!$B$5:$Q$1048576,ROW()*6-10,COLUMN()-10)=0,"",INDEX(申請表!$B$5:$Q$1048576,ROW()*6-10,COLUMN()-10))</f>
        <v/>
      </c>
    </row>
    <row r="86" spans="1:26" x14ac:dyDescent="0.3">
      <c r="A86" s="33" t="str" cm="1">
        <f t="array" ref="A86">INDEX(申請表!$B$5:$Q$1048576,ROW()*6-10,COLUMN())</f>
        <v/>
      </c>
      <c r="B86" s="34" t="str" cm="1">
        <f t="array" ref="B86">IF(INDEX(申請表!$B$5:$Q$1048576,ROW()*6-10,COLUMN())=0,"",INDEX(申請表!$B$5:$Q$1048576,ROW()*6-10,COLUMN()))</f>
        <v/>
      </c>
      <c r="C86" s="33" t="str" cm="1">
        <f t="array" ref="C86">IF(INDEX(申請表!$B$5:$Q$1048576,ROW()*6-10,COLUMN())=0,"",INDEX(申請表!$B$5:$Q$1048576,ROW()*6-10,COLUMN()))</f>
        <v/>
      </c>
      <c r="D86" s="34" t="str" cm="1">
        <f t="array" ref="D86">IF(INDEX(申請表!$B$5:$Q$1048576,ROW()*6-10,COLUMN())=0,"",INDEX(申請表!$B$5:$Q$1048576,ROW()*6-10,COLUMN()))</f>
        <v/>
      </c>
      <c r="E86" s="34" t="str" cm="1">
        <f t="array" ref="E86">INDEX(申請表!$B$5:$Q$1048576,2+((ROW()-2)*6),5)</f>
        <v xml:space="preserve"> </v>
      </c>
      <c r="F86" s="34" t="str" cm="1">
        <f t="array" ref="F86">IF(INDEX(申請表!$B$5:$Q$1048576,2+((ROW()-2)*6),6)=0,"",INDEX(申請表!$B$5:$Q$1048576,2+((ROW()-2)*6),6))</f>
        <v/>
      </c>
      <c r="G86" s="34" t="str" cm="1">
        <f t="array" ref="G86">IF(INDEX(申請表!$B$5:$Q$1048576,2+((ROW()-2)*6),7)=0,"",INDEX(申請表!$B$5:$Q$1048576,2+((ROW()-2)*6),7))</f>
        <v/>
      </c>
      <c r="H86" s="34" t="str" cm="1">
        <f t="array" ref="H86">IF(INDEX(申請表!$B$5:$Q$1048576,3+((ROW()-2)*6),6)=0,"",INDEX(申請表!$B$5:$Q$1048576,3+((ROW()-2)*6),6))</f>
        <v/>
      </c>
      <c r="I86" s="34" t="str" cm="1">
        <f t="array" ref="I86">IF(INDEX(申請表!$B$5:$Q$1048576,3+((ROW()-2)*6),7)=0,"",INDEX(申請表!$B$5:$Q$1048576,3+((ROW()-2)*6),7))</f>
        <v/>
      </c>
      <c r="J86" s="34" t="str" cm="1">
        <f t="array" ref="J86">IF(INDEX(申請表!$B$5:$Q$1048576,4+((ROW()-2)*6),6)=0,"",INDEX(申請表!$B$5:$Q$1048576,4+((ROW()-2)*6),6))</f>
        <v/>
      </c>
      <c r="K86" s="34" t="str" cm="1">
        <f t="array" ref="K86">IF(INDEX(申請表!$B$5:$Q$1048576,4+((ROW()-2)*6),7)=0,"",INDEX(申請表!$B$5:$Q$1048576,4+((ROW()-2)*6),7))</f>
        <v/>
      </c>
      <c r="L86" s="34" t="str" cm="1">
        <f t="array" ref="L86">IF(INDEX(申請表!$B$5:$Q$1048576,5+((ROW()-2)*6),6)=0,"",INDEX(申請表!$B$5:$Q$1048576,5+((ROW()-2)*6),6))</f>
        <v/>
      </c>
      <c r="M86" s="34" t="str" cm="1">
        <f t="array" ref="M86">IF(INDEX(申請表!$B$5:$Q$1048576,5+((ROW()-2)*6),7)=0,"",INDEX(申請表!$B$5:$Q$1048576,5+((ROW()-2)*6),7))</f>
        <v/>
      </c>
      <c r="N86" s="34" t="str" cm="1">
        <f t="array" ref="N86">IF(INDEX(申請表!$B$5:$Q$1048576,6+((ROW()-2)*6),6)=0,"",INDEX(申請表!$B$5:$Q$1048576,6+((ROW()-2)*6),6))</f>
        <v/>
      </c>
      <c r="O86" s="34" t="str" cm="1">
        <f t="array" ref="O86">IF(INDEX(申請表!$B$5:$Q$1048576,6+((ROW()-2)*6),7)=0,"",INDEX(申請表!$B$5:$Q$1048576,6+((ROW()-2)*6),7))</f>
        <v/>
      </c>
      <c r="P86" s="34" t="str" cm="1">
        <f t="array" ref="P86">IF(INDEX(申請表!$B$5:$Q$1048576,7+((ROW()-2)*6),6)=0,"",INDEX(申請表!$B$5:$Q$1048576,7+((ROW()-2)*6),6))</f>
        <v/>
      </c>
      <c r="Q86" s="34" t="str" cm="1">
        <f t="array" ref="Q86">IF(INDEX(申請表!$B$5:$Q$1048576,7+((ROW()-2)*6),7)=0,"",INDEX(申請表!$B$5:$Q$1048576,7+((ROW()-2)*6),7))</f>
        <v/>
      </c>
      <c r="R86" s="15" t="str" cm="1">
        <f t="array" ref="R86">IF(INDEX(申請表!$B$5:$Q$1048576,ROW()*6-10,COLUMN()-10)=0,"",INDEX(申請表!$B$5:$Q$1048576,ROW()*6-10,COLUMN()-10))</f>
        <v/>
      </c>
      <c r="S86" s="33" t="str" cm="1">
        <f t="array" ref="S86">IF(INDEX(申請表!$B$5:$Q$1048576,ROW()*6-10,COLUMN()-10)=0,"",INDEX(申請表!$B$5:$Q$1048576,ROW()*6-10,COLUMN()-10))</f>
        <v/>
      </c>
      <c r="T86" s="33" t="str" cm="1">
        <f t="array" ref="T86">IF(INDEX(申請表!$B$5:$Q$1048576,ROW()*6-10,COLUMN()-10)=0,"",INDEX(申請表!$B$5:$Q$1048576,ROW()*6-10,COLUMN()-10))</f>
        <v/>
      </c>
      <c r="U86" s="34" t="str" cm="1">
        <f t="array" ref="U86">IF(INDEX(申請表!$B$5:$Q$1048576,ROW()*6-10,COLUMN()-10)=0,"",INDEX(申請表!$B$5:$Q$1048576,ROW()*6-10,COLUMN()-10))</f>
        <v/>
      </c>
      <c r="V86" s="33" t="str" cm="1">
        <f t="array" ref="V86">IF(INDEX(申請表!$B$5:$Q$1048576,ROW()*6-10,COLUMN()-10)=0,"",INDEX(申請表!$B$5:$Q$1048576,ROW()*6-10,COLUMN()-10))</f>
        <v/>
      </c>
      <c r="W86" s="34" t="str" cm="1">
        <f t="array" ref="W86">INDEX(申請表!$B$5:$Q$1048576,ROW()*6-10,COLUMN()-10)</f>
        <v/>
      </c>
      <c r="X86" s="33" t="str" cm="1">
        <f t="array" ref="X86">IF(INDEX(申請表!$B$5:$Q$1048576,ROW()*6-10,COLUMN()-10)=0,"",INDEX(申請表!$B$5:$Q$1048576,ROW()*6-10,COLUMN()-10))</f>
        <v/>
      </c>
      <c r="Y86" s="33" t="str" cm="1">
        <f t="array" ref="Y86">INDEX(申請表!$B$5:$Q$1048576,ROW()*6-10,COLUMN()-10)</f>
        <v/>
      </c>
      <c r="Z86" s="34" t="str" cm="1">
        <f t="array" ref="Z86">IF(INDEX(申請表!$B$5:$Q$1048576,ROW()*6-10,COLUMN()-10)=0,"",INDEX(申請表!$B$5:$Q$1048576,ROW()*6-10,COLUMN()-10))</f>
        <v/>
      </c>
    </row>
    <row r="87" spans="1:26" x14ac:dyDescent="0.3">
      <c r="A87" s="33" t="str" cm="1">
        <f t="array" ref="A87">INDEX(申請表!$B$5:$Q$1048576,ROW()*6-10,COLUMN())</f>
        <v/>
      </c>
      <c r="B87" s="34" t="str" cm="1">
        <f t="array" ref="B87">IF(INDEX(申請表!$B$5:$Q$1048576,ROW()*6-10,COLUMN())=0,"",INDEX(申請表!$B$5:$Q$1048576,ROW()*6-10,COLUMN()))</f>
        <v/>
      </c>
      <c r="C87" s="33" t="str" cm="1">
        <f t="array" ref="C87">IF(INDEX(申請表!$B$5:$Q$1048576,ROW()*6-10,COLUMN())=0,"",INDEX(申請表!$B$5:$Q$1048576,ROW()*6-10,COLUMN()))</f>
        <v/>
      </c>
      <c r="D87" s="34" t="str" cm="1">
        <f t="array" ref="D87">IF(INDEX(申請表!$B$5:$Q$1048576,ROW()*6-10,COLUMN())=0,"",INDEX(申請表!$B$5:$Q$1048576,ROW()*6-10,COLUMN()))</f>
        <v/>
      </c>
      <c r="E87" s="34" t="str" cm="1">
        <f t="array" ref="E87">INDEX(申請表!$B$5:$Q$1048576,2+((ROW()-2)*6),5)</f>
        <v xml:space="preserve"> </v>
      </c>
      <c r="F87" s="34" t="str" cm="1">
        <f t="array" ref="F87">IF(INDEX(申請表!$B$5:$Q$1048576,2+((ROW()-2)*6),6)=0,"",INDEX(申請表!$B$5:$Q$1048576,2+((ROW()-2)*6),6))</f>
        <v/>
      </c>
      <c r="G87" s="34" t="str" cm="1">
        <f t="array" ref="G87">IF(INDEX(申請表!$B$5:$Q$1048576,2+((ROW()-2)*6),7)=0,"",INDEX(申請表!$B$5:$Q$1048576,2+((ROW()-2)*6),7))</f>
        <v/>
      </c>
      <c r="H87" s="34" t="str" cm="1">
        <f t="array" ref="H87">IF(INDEX(申請表!$B$5:$Q$1048576,3+((ROW()-2)*6),6)=0,"",INDEX(申請表!$B$5:$Q$1048576,3+((ROW()-2)*6),6))</f>
        <v/>
      </c>
      <c r="I87" s="34" t="str" cm="1">
        <f t="array" ref="I87">IF(INDEX(申請表!$B$5:$Q$1048576,3+((ROW()-2)*6),7)=0,"",INDEX(申請表!$B$5:$Q$1048576,3+((ROW()-2)*6),7))</f>
        <v/>
      </c>
      <c r="J87" s="34" t="str" cm="1">
        <f t="array" ref="J87">IF(INDEX(申請表!$B$5:$Q$1048576,4+((ROW()-2)*6),6)=0,"",INDEX(申請表!$B$5:$Q$1048576,4+((ROW()-2)*6),6))</f>
        <v/>
      </c>
      <c r="K87" s="34" t="str" cm="1">
        <f t="array" ref="K87">IF(INDEX(申請表!$B$5:$Q$1048576,4+((ROW()-2)*6),7)=0,"",INDEX(申請表!$B$5:$Q$1048576,4+((ROW()-2)*6),7))</f>
        <v/>
      </c>
      <c r="L87" s="34" t="str" cm="1">
        <f t="array" ref="L87">IF(INDEX(申請表!$B$5:$Q$1048576,5+((ROW()-2)*6),6)=0,"",INDEX(申請表!$B$5:$Q$1048576,5+((ROW()-2)*6),6))</f>
        <v/>
      </c>
      <c r="M87" s="34" t="str" cm="1">
        <f t="array" ref="M87">IF(INDEX(申請表!$B$5:$Q$1048576,5+((ROW()-2)*6),7)=0,"",INDEX(申請表!$B$5:$Q$1048576,5+((ROW()-2)*6),7))</f>
        <v/>
      </c>
      <c r="N87" s="34" t="str" cm="1">
        <f t="array" ref="N87">IF(INDEX(申請表!$B$5:$Q$1048576,6+((ROW()-2)*6),6)=0,"",INDEX(申請表!$B$5:$Q$1048576,6+((ROW()-2)*6),6))</f>
        <v/>
      </c>
      <c r="O87" s="34" t="str" cm="1">
        <f t="array" ref="O87">IF(INDEX(申請表!$B$5:$Q$1048576,6+((ROW()-2)*6),7)=0,"",INDEX(申請表!$B$5:$Q$1048576,6+((ROW()-2)*6),7))</f>
        <v/>
      </c>
      <c r="P87" s="34" t="str" cm="1">
        <f t="array" ref="P87">IF(INDEX(申請表!$B$5:$Q$1048576,7+((ROW()-2)*6),6)=0,"",INDEX(申請表!$B$5:$Q$1048576,7+((ROW()-2)*6),6))</f>
        <v/>
      </c>
      <c r="Q87" s="34" t="str" cm="1">
        <f t="array" ref="Q87">IF(INDEX(申請表!$B$5:$Q$1048576,7+((ROW()-2)*6),7)=0,"",INDEX(申請表!$B$5:$Q$1048576,7+((ROW()-2)*6),7))</f>
        <v/>
      </c>
      <c r="R87" s="15" t="str" cm="1">
        <f t="array" ref="R87">IF(INDEX(申請表!$B$5:$Q$1048576,ROW()*6-10,COLUMN()-10)=0,"",INDEX(申請表!$B$5:$Q$1048576,ROW()*6-10,COLUMN()-10))</f>
        <v/>
      </c>
      <c r="S87" s="33" t="str" cm="1">
        <f t="array" ref="S87">IF(INDEX(申請表!$B$5:$Q$1048576,ROW()*6-10,COLUMN()-10)=0,"",INDEX(申請表!$B$5:$Q$1048576,ROW()*6-10,COLUMN()-10))</f>
        <v/>
      </c>
      <c r="T87" s="33" t="str" cm="1">
        <f t="array" ref="T87">IF(INDEX(申請表!$B$5:$Q$1048576,ROW()*6-10,COLUMN()-10)=0,"",INDEX(申請表!$B$5:$Q$1048576,ROW()*6-10,COLUMN()-10))</f>
        <v/>
      </c>
      <c r="U87" s="34" t="str" cm="1">
        <f t="array" ref="U87">IF(INDEX(申請表!$B$5:$Q$1048576,ROW()*6-10,COLUMN()-10)=0,"",INDEX(申請表!$B$5:$Q$1048576,ROW()*6-10,COLUMN()-10))</f>
        <v/>
      </c>
      <c r="V87" s="33" t="str" cm="1">
        <f t="array" ref="V87">IF(INDEX(申請表!$B$5:$Q$1048576,ROW()*6-10,COLUMN()-10)=0,"",INDEX(申請表!$B$5:$Q$1048576,ROW()*6-10,COLUMN()-10))</f>
        <v/>
      </c>
      <c r="W87" s="34" t="str" cm="1">
        <f t="array" ref="W87">INDEX(申請表!$B$5:$Q$1048576,ROW()*6-10,COLUMN()-10)</f>
        <v/>
      </c>
      <c r="X87" s="33" t="str" cm="1">
        <f t="array" ref="X87">IF(INDEX(申請表!$B$5:$Q$1048576,ROW()*6-10,COLUMN()-10)=0,"",INDEX(申請表!$B$5:$Q$1048576,ROW()*6-10,COLUMN()-10))</f>
        <v/>
      </c>
      <c r="Y87" s="33" t="str" cm="1">
        <f t="array" ref="Y87">INDEX(申請表!$B$5:$Q$1048576,ROW()*6-10,COLUMN()-10)</f>
        <v/>
      </c>
      <c r="Z87" s="34" t="str" cm="1">
        <f t="array" ref="Z87">IF(INDEX(申請表!$B$5:$Q$1048576,ROW()*6-10,COLUMN()-10)=0,"",INDEX(申請表!$B$5:$Q$1048576,ROW()*6-10,COLUMN()-10))</f>
        <v/>
      </c>
    </row>
    <row r="88" spans="1:26" x14ac:dyDescent="0.3">
      <c r="A88" s="33" t="str" cm="1">
        <f t="array" ref="A88">INDEX(申請表!$B$5:$Q$1048576,ROW()*6-10,COLUMN())</f>
        <v/>
      </c>
      <c r="B88" s="34" t="str" cm="1">
        <f t="array" ref="B88">IF(INDEX(申請表!$B$5:$Q$1048576,ROW()*6-10,COLUMN())=0,"",INDEX(申請表!$B$5:$Q$1048576,ROW()*6-10,COLUMN()))</f>
        <v/>
      </c>
      <c r="C88" s="33" t="str" cm="1">
        <f t="array" ref="C88">IF(INDEX(申請表!$B$5:$Q$1048576,ROW()*6-10,COLUMN())=0,"",INDEX(申請表!$B$5:$Q$1048576,ROW()*6-10,COLUMN()))</f>
        <v/>
      </c>
      <c r="D88" s="34" t="str" cm="1">
        <f t="array" ref="D88">IF(INDEX(申請表!$B$5:$Q$1048576,ROW()*6-10,COLUMN())=0,"",INDEX(申請表!$B$5:$Q$1048576,ROW()*6-10,COLUMN()))</f>
        <v/>
      </c>
      <c r="E88" s="34" t="str" cm="1">
        <f t="array" ref="E88">INDEX(申請表!$B$5:$Q$1048576,2+((ROW()-2)*6),5)</f>
        <v xml:space="preserve"> </v>
      </c>
      <c r="F88" s="34" t="str" cm="1">
        <f t="array" ref="F88">IF(INDEX(申請表!$B$5:$Q$1048576,2+((ROW()-2)*6),6)=0,"",INDEX(申請表!$B$5:$Q$1048576,2+((ROW()-2)*6),6))</f>
        <v/>
      </c>
      <c r="G88" s="34" t="str" cm="1">
        <f t="array" ref="G88">IF(INDEX(申請表!$B$5:$Q$1048576,2+((ROW()-2)*6),7)=0,"",INDEX(申請表!$B$5:$Q$1048576,2+((ROW()-2)*6),7))</f>
        <v/>
      </c>
      <c r="H88" s="34" t="str" cm="1">
        <f t="array" ref="H88">IF(INDEX(申請表!$B$5:$Q$1048576,3+((ROW()-2)*6),6)=0,"",INDEX(申請表!$B$5:$Q$1048576,3+((ROW()-2)*6),6))</f>
        <v/>
      </c>
      <c r="I88" s="34" t="str" cm="1">
        <f t="array" ref="I88">IF(INDEX(申請表!$B$5:$Q$1048576,3+((ROW()-2)*6),7)=0,"",INDEX(申請表!$B$5:$Q$1048576,3+((ROW()-2)*6),7))</f>
        <v/>
      </c>
      <c r="J88" s="34" t="str" cm="1">
        <f t="array" ref="J88">IF(INDEX(申請表!$B$5:$Q$1048576,4+((ROW()-2)*6),6)=0,"",INDEX(申請表!$B$5:$Q$1048576,4+((ROW()-2)*6),6))</f>
        <v/>
      </c>
      <c r="K88" s="34" t="str" cm="1">
        <f t="array" ref="K88">IF(INDEX(申請表!$B$5:$Q$1048576,4+((ROW()-2)*6),7)=0,"",INDEX(申請表!$B$5:$Q$1048576,4+((ROW()-2)*6),7))</f>
        <v/>
      </c>
      <c r="L88" s="34" t="str" cm="1">
        <f t="array" ref="L88">IF(INDEX(申請表!$B$5:$Q$1048576,5+((ROW()-2)*6),6)=0,"",INDEX(申請表!$B$5:$Q$1048576,5+((ROW()-2)*6),6))</f>
        <v/>
      </c>
      <c r="M88" s="34" t="str" cm="1">
        <f t="array" ref="M88">IF(INDEX(申請表!$B$5:$Q$1048576,5+((ROW()-2)*6),7)=0,"",INDEX(申請表!$B$5:$Q$1048576,5+((ROW()-2)*6),7))</f>
        <v/>
      </c>
      <c r="N88" s="34" t="str" cm="1">
        <f t="array" ref="N88">IF(INDEX(申請表!$B$5:$Q$1048576,6+((ROW()-2)*6),6)=0,"",INDEX(申請表!$B$5:$Q$1048576,6+((ROW()-2)*6),6))</f>
        <v/>
      </c>
      <c r="O88" s="34" t="str" cm="1">
        <f t="array" ref="O88">IF(INDEX(申請表!$B$5:$Q$1048576,6+((ROW()-2)*6),7)=0,"",INDEX(申請表!$B$5:$Q$1048576,6+((ROW()-2)*6),7))</f>
        <v/>
      </c>
      <c r="P88" s="34" t="str" cm="1">
        <f t="array" ref="P88">IF(INDEX(申請表!$B$5:$Q$1048576,7+((ROW()-2)*6),6)=0,"",INDEX(申請表!$B$5:$Q$1048576,7+((ROW()-2)*6),6))</f>
        <v/>
      </c>
      <c r="Q88" s="34" t="str" cm="1">
        <f t="array" ref="Q88">IF(INDEX(申請表!$B$5:$Q$1048576,7+((ROW()-2)*6),7)=0,"",INDEX(申請表!$B$5:$Q$1048576,7+((ROW()-2)*6),7))</f>
        <v/>
      </c>
      <c r="R88" s="15" t="str" cm="1">
        <f t="array" ref="R88">IF(INDEX(申請表!$B$5:$Q$1048576,ROW()*6-10,COLUMN()-10)=0,"",INDEX(申請表!$B$5:$Q$1048576,ROW()*6-10,COLUMN()-10))</f>
        <v/>
      </c>
      <c r="S88" s="33" t="str" cm="1">
        <f t="array" ref="S88">IF(INDEX(申請表!$B$5:$Q$1048576,ROW()*6-10,COLUMN()-10)=0,"",INDEX(申請表!$B$5:$Q$1048576,ROW()*6-10,COLUMN()-10))</f>
        <v/>
      </c>
      <c r="T88" s="33" t="str" cm="1">
        <f t="array" ref="T88">IF(INDEX(申請表!$B$5:$Q$1048576,ROW()*6-10,COLUMN()-10)=0,"",INDEX(申請表!$B$5:$Q$1048576,ROW()*6-10,COLUMN()-10))</f>
        <v/>
      </c>
      <c r="U88" s="34" t="str" cm="1">
        <f t="array" ref="U88">IF(INDEX(申請表!$B$5:$Q$1048576,ROW()*6-10,COLUMN()-10)=0,"",INDEX(申請表!$B$5:$Q$1048576,ROW()*6-10,COLUMN()-10))</f>
        <v/>
      </c>
      <c r="V88" s="33" t="str" cm="1">
        <f t="array" ref="V88">IF(INDEX(申請表!$B$5:$Q$1048576,ROW()*6-10,COLUMN()-10)=0,"",INDEX(申請表!$B$5:$Q$1048576,ROW()*6-10,COLUMN()-10))</f>
        <v/>
      </c>
      <c r="W88" s="34" t="str" cm="1">
        <f t="array" ref="W88">INDEX(申請表!$B$5:$Q$1048576,ROW()*6-10,COLUMN()-10)</f>
        <v/>
      </c>
      <c r="X88" s="33" t="str" cm="1">
        <f t="array" ref="X88">IF(INDEX(申請表!$B$5:$Q$1048576,ROW()*6-10,COLUMN()-10)=0,"",INDEX(申請表!$B$5:$Q$1048576,ROW()*6-10,COLUMN()-10))</f>
        <v/>
      </c>
      <c r="Y88" s="33" t="str" cm="1">
        <f t="array" ref="Y88">INDEX(申請表!$B$5:$Q$1048576,ROW()*6-10,COLUMN()-10)</f>
        <v/>
      </c>
      <c r="Z88" s="34" t="str" cm="1">
        <f t="array" ref="Z88">IF(INDEX(申請表!$B$5:$Q$1048576,ROW()*6-10,COLUMN()-10)=0,"",INDEX(申請表!$B$5:$Q$1048576,ROW()*6-10,COLUMN()-10))</f>
        <v/>
      </c>
    </row>
    <row r="89" spans="1:26" x14ac:dyDescent="0.3">
      <c r="A89" s="33" t="str" cm="1">
        <f t="array" ref="A89">INDEX(申請表!$B$5:$Q$1048576,ROW()*6-10,COLUMN())</f>
        <v/>
      </c>
      <c r="B89" s="34" t="str" cm="1">
        <f t="array" ref="B89">IF(INDEX(申請表!$B$5:$Q$1048576,ROW()*6-10,COLUMN())=0,"",INDEX(申請表!$B$5:$Q$1048576,ROW()*6-10,COLUMN()))</f>
        <v/>
      </c>
      <c r="C89" s="33" t="str" cm="1">
        <f t="array" ref="C89">IF(INDEX(申請表!$B$5:$Q$1048576,ROW()*6-10,COLUMN())=0,"",INDEX(申請表!$B$5:$Q$1048576,ROW()*6-10,COLUMN()))</f>
        <v/>
      </c>
      <c r="D89" s="34" t="str" cm="1">
        <f t="array" ref="D89">IF(INDEX(申請表!$B$5:$Q$1048576,ROW()*6-10,COLUMN())=0,"",INDEX(申請表!$B$5:$Q$1048576,ROW()*6-10,COLUMN()))</f>
        <v/>
      </c>
      <c r="E89" s="34" t="str" cm="1">
        <f t="array" ref="E89">INDEX(申請表!$B$5:$Q$1048576,2+((ROW()-2)*6),5)</f>
        <v xml:space="preserve"> </v>
      </c>
      <c r="F89" s="34" t="str" cm="1">
        <f t="array" ref="F89">IF(INDEX(申請表!$B$5:$Q$1048576,2+((ROW()-2)*6),6)=0,"",INDEX(申請表!$B$5:$Q$1048576,2+((ROW()-2)*6),6))</f>
        <v/>
      </c>
      <c r="G89" s="34" t="str" cm="1">
        <f t="array" ref="G89">IF(INDEX(申請表!$B$5:$Q$1048576,2+((ROW()-2)*6),7)=0,"",INDEX(申請表!$B$5:$Q$1048576,2+((ROW()-2)*6),7))</f>
        <v/>
      </c>
      <c r="H89" s="34" t="str" cm="1">
        <f t="array" ref="H89">IF(INDEX(申請表!$B$5:$Q$1048576,3+((ROW()-2)*6),6)=0,"",INDEX(申請表!$B$5:$Q$1048576,3+((ROW()-2)*6),6))</f>
        <v/>
      </c>
      <c r="I89" s="34" t="str" cm="1">
        <f t="array" ref="I89">IF(INDEX(申請表!$B$5:$Q$1048576,3+((ROW()-2)*6),7)=0,"",INDEX(申請表!$B$5:$Q$1048576,3+((ROW()-2)*6),7))</f>
        <v/>
      </c>
      <c r="J89" s="34" t="str" cm="1">
        <f t="array" ref="J89">IF(INDEX(申請表!$B$5:$Q$1048576,4+((ROW()-2)*6),6)=0,"",INDEX(申請表!$B$5:$Q$1048576,4+((ROW()-2)*6),6))</f>
        <v/>
      </c>
      <c r="K89" s="34" t="str" cm="1">
        <f t="array" ref="K89">IF(INDEX(申請表!$B$5:$Q$1048576,4+((ROW()-2)*6),7)=0,"",INDEX(申請表!$B$5:$Q$1048576,4+((ROW()-2)*6),7))</f>
        <v/>
      </c>
      <c r="L89" s="34" t="str" cm="1">
        <f t="array" ref="L89">IF(INDEX(申請表!$B$5:$Q$1048576,5+((ROW()-2)*6),6)=0,"",INDEX(申請表!$B$5:$Q$1048576,5+((ROW()-2)*6),6))</f>
        <v/>
      </c>
      <c r="M89" s="34" t="str" cm="1">
        <f t="array" ref="M89">IF(INDEX(申請表!$B$5:$Q$1048576,5+((ROW()-2)*6),7)=0,"",INDEX(申請表!$B$5:$Q$1048576,5+((ROW()-2)*6),7))</f>
        <v/>
      </c>
      <c r="N89" s="34" t="str" cm="1">
        <f t="array" ref="N89">IF(INDEX(申請表!$B$5:$Q$1048576,6+((ROW()-2)*6),6)=0,"",INDEX(申請表!$B$5:$Q$1048576,6+((ROW()-2)*6),6))</f>
        <v/>
      </c>
      <c r="O89" s="34" t="str" cm="1">
        <f t="array" ref="O89">IF(INDEX(申請表!$B$5:$Q$1048576,6+((ROW()-2)*6),7)=0,"",INDEX(申請表!$B$5:$Q$1048576,6+((ROW()-2)*6),7))</f>
        <v/>
      </c>
      <c r="P89" s="34" t="str" cm="1">
        <f t="array" ref="P89">IF(INDEX(申請表!$B$5:$Q$1048576,7+((ROW()-2)*6),6)=0,"",INDEX(申請表!$B$5:$Q$1048576,7+((ROW()-2)*6),6))</f>
        <v/>
      </c>
      <c r="Q89" s="34" t="str" cm="1">
        <f t="array" ref="Q89">IF(INDEX(申請表!$B$5:$Q$1048576,7+((ROW()-2)*6),7)=0,"",INDEX(申請表!$B$5:$Q$1048576,7+((ROW()-2)*6),7))</f>
        <v/>
      </c>
      <c r="R89" s="15" t="str" cm="1">
        <f t="array" ref="R89">IF(INDEX(申請表!$B$5:$Q$1048576,ROW()*6-10,COLUMN()-10)=0,"",INDEX(申請表!$B$5:$Q$1048576,ROW()*6-10,COLUMN()-10))</f>
        <v/>
      </c>
      <c r="S89" s="33" t="str" cm="1">
        <f t="array" ref="S89">IF(INDEX(申請表!$B$5:$Q$1048576,ROW()*6-10,COLUMN()-10)=0,"",INDEX(申請表!$B$5:$Q$1048576,ROW()*6-10,COLUMN()-10))</f>
        <v/>
      </c>
      <c r="T89" s="33" t="str" cm="1">
        <f t="array" ref="T89">IF(INDEX(申請表!$B$5:$Q$1048576,ROW()*6-10,COLUMN()-10)=0,"",INDEX(申請表!$B$5:$Q$1048576,ROW()*6-10,COLUMN()-10))</f>
        <v/>
      </c>
      <c r="U89" s="34" t="str" cm="1">
        <f t="array" ref="U89">IF(INDEX(申請表!$B$5:$Q$1048576,ROW()*6-10,COLUMN()-10)=0,"",INDEX(申請表!$B$5:$Q$1048576,ROW()*6-10,COLUMN()-10))</f>
        <v/>
      </c>
      <c r="V89" s="33" t="str" cm="1">
        <f t="array" ref="V89">IF(INDEX(申請表!$B$5:$Q$1048576,ROW()*6-10,COLUMN()-10)=0,"",INDEX(申請表!$B$5:$Q$1048576,ROW()*6-10,COLUMN()-10))</f>
        <v/>
      </c>
      <c r="W89" s="34" t="str" cm="1">
        <f t="array" ref="W89">INDEX(申請表!$B$5:$Q$1048576,ROW()*6-10,COLUMN()-10)</f>
        <v/>
      </c>
      <c r="X89" s="33" t="str" cm="1">
        <f t="array" ref="X89">IF(INDEX(申請表!$B$5:$Q$1048576,ROW()*6-10,COLUMN()-10)=0,"",INDEX(申請表!$B$5:$Q$1048576,ROW()*6-10,COLUMN()-10))</f>
        <v/>
      </c>
      <c r="Y89" s="33" t="str" cm="1">
        <f t="array" ref="Y89">INDEX(申請表!$B$5:$Q$1048576,ROW()*6-10,COLUMN()-10)</f>
        <v/>
      </c>
      <c r="Z89" s="34" t="str" cm="1">
        <f t="array" ref="Z89">IF(INDEX(申請表!$B$5:$Q$1048576,ROW()*6-10,COLUMN()-10)=0,"",INDEX(申請表!$B$5:$Q$1048576,ROW()*6-10,COLUMN()-10))</f>
        <v/>
      </c>
    </row>
    <row r="90" spans="1:26" x14ac:dyDescent="0.3">
      <c r="A90" s="33" t="str" cm="1">
        <f t="array" ref="A90">INDEX(申請表!$B$5:$Q$1048576,ROW()*6-10,COLUMN())</f>
        <v/>
      </c>
      <c r="B90" s="34" t="str" cm="1">
        <f t="array" ref="B90">IF(INDEX(申請表!$B$5:$Q$1048576,ROW()*6-10,COLUMN())=0,"",INDEX(申請表!$B$5:$Q$1048576,ROW()*6-10,COLUMN()))</f>
        <v/>
      </c>
      <c r="C90" s="33" t="str" cm="1">
        <f t="array" ref="C90">IF(INDEX(申請表!$B$5:$Q$1048576,ROW()*6-10,COLUMN())=0,"",INDEX(申請表!$B$5:$Q$1048576,ROW()*6-10,COLUMN()))</f>
        <v/>
      </c>
      <c r="D90" s="34" t="str" cm="1">
        <f t="array" ref="D90">IF(INDEX(申請表!$B$5:$Q$1048576,ROW()*6-10,COLUMN())=0,"",INDEX(申請表!$B$5:$Q$1048576,ROW()*6-10,COLUMN()))</f>
        <v/>
      </c>
      <c r="E90" s="34" t="str" cm="1">
        <f t="array" ref="E90">INDEX(申請表!$B$5:$Q$1048576,2+((ROW()-2)*6),5)</f>
        <v xml:space="preserve"> </v>
      </c>
      <c r="F90" s="34" t="str" cm="1">
        <f t="array" ref="F90">IF(INDEX(申請表!$B$5:$Q$1048576,2+((ROW()-2)*6),6)=0,"",INDEX(申請表!$B$5:$Q$1048576,2+((ROW()-2)*6),6))</f>
        <v/>
      </c>
      <c r="G90" s="34" t="str" cm="1">
        <f t="array" ref="G90">IF(INDEX(申請表!$B$5:$Q$1048576,2+((ROW()-2)*6),7)=0,"",INDEX(申請表!$B$5:$Q$1048576,2+((ROW()-2)*6),7))</f>
        <v/>
      </c>
      <c r="H90" s="34" t="str" cm="1">
        <f t="array" ref="H90">IF(INDEX(申請表!$B$5:$Q$1048576,3+((ROW()-2)*6),6)=0,"",INDEX(申請表!$B$5:$Q$1048576,3+((ROW()-2)*6),6))</f>
        <v/>
      </c>
      <c r="I90" s="34" t="str" cm="1">
        <f t="array" ref="I90">IF(INDEX(申請表!$B$5:$Q$1048576,3+((ROW()-2)*6),7)=0,"",INDEX(申請表!$B$5:$Q$1048576,3+((ROW()-2)*6),7))</f>
        <v/>
      </c>
      <c r="J90" s="34" t="str" cm="1">
        <f t="array" ref="J90">IF(INDEX(申請表!$B$5:$Q$1048576,4+((ROW()-2)*6),6)=0,"",INDEX(申請表!$B$5:$Q$1048576,4+((ROW()-2)*6),6))</f>
        <v/>
      </c>
      <c r="K90" s="34" t="str" cm="1">
        <f t="array" ref="K90">IF(INDEX(申請表!$B$5:$Q$1048576,4+((ROW()-2)*6),7)=0,"",INDEX(申請表!$B$5:$Q$1048576,4+((ROW()-2)*6),7))</f>
        <v/>
      </c>
      <c r="L90" s="34" t="str" cm="1">
        <f t="array" ref="L90">IF(INDEX(申請表!$B$5:$Q$1048576,5+((ROW()-2)*6),6)=0,"",INDEX(申請表!$B$5:$Q$1048576,5+((ROW()-2)*6),6))</f>
        <v/>
      </c>
      <c r="M90" s="34" t="str" cm="1">
        <f t="array" ref="M90">IF(INDEX(申請表!$B$5:$Q$1048576,5+((ROW()-2)*6),7)=0,"",INDEX(申請表!$B$5:$Q$1048576,5+((ROW()-2)*6),7))</f>
        <v/>
      </c>
      <c r="N90" s="34" t="str" cm="1">
        <f t="array" ref="N90">IF(INDEX(申請表!$B$5:$Q$1048576,6+((ROW()-2)*6),6)=0,"",INDEX(申請表!$B$5:$Q$1048576,6+((ROW()-2)*6),6))</f>
        <v/>
      </c>
      <c r="O90" s="34" t="str" cm="1">
        <f t="array" ref="O90">IF(INDEX(申請表!$B$5:$Q$1048576,6+((ROW()-2)*6),7)=0,"",INDEX(申請表!$B$5:$Q$1048576,6+((ROW()-2)*6),7))</f>
        <v/>
      </c>
      <c r="P90" s="34" t="str" cm="1">
        <f t="array" ref="P90">IF(INDEX(申請表!$B$5:$Q$1048576,7+((ROW()-2)*6),6)=0,"",INDEX(申請表!$B$5:$Q$1048576,7+((ROW()-2)*6),6))</f>
        <v/>
      </c>
      <c r="Q90" s="34" t="str" cm="1">
        <f t="array" ref="Q90">IF(INDEX(申請表!$B$5:$Q$1048576,7+((ROW()-2)*6),7)=0,"",INDEX(申請表!$B$5:$Q$1048576,7+((ROW()-2)*6),7))</f>
        <v/>
      </c>
      <c r="R90" s="15" t="str" cm="1">
        <f t="array" ref="R90">IF(INDEX(申請表!$B$5:$Q$1048576,ROW()*6-10,COLUMN()-10)=0,"",INDEX(申請表!$B$5:$Q$1048576,ROW()*6-10,COLUMN()-10))</f>
        <v/>
      </c>
      <c r="S90" s="33" t="str" cm="1">
        <f t="array" ref="S90">IF(INDEX(申請表!$B$5:$Q$1048576,ROW()*6-10,COLUMN()-10)=0,"",INDEX(申請表!$B$5:$Q$1048576,ROW()*6-10,COLUMN()-10))</f>
        <v/>
      </c>
      <c r="T90" s="33" t="str" cm="1">
        <f t="array" ref="T90">IF(INDEX(申請表!$B$5:$Q$1048576,ROW()*6-10,COLUMN()-10)=0,"",INDEX(申請表!$B$5:$Q$1048576,ROW()*6-10,COLUMN()-10))</f>
        <v/>
      </c>
      <c r="U90" s="34" t="str" cm="1">
        <f t="array" ref="U90">IF(INDEX(申請表!$B$5:$Q$1048576,ROW()*6-10,COLUMN()-10)=0,"",INDEX(申請表!$B$5:$Q$1048576,ROW()*6-10,COLUMN()-10))</f>
        <v/>
      </c>
      <c r="V90" s="33" t="str" cm="1">
        <f t="array" ref="V90">IF(INDEX(申請表!$B$5:$Q$1048576,ROW()*6-10,COLUMN()-10)=0,"",INDEX(申請表!$B$5:$Q$1048576,ROW()*6-10,COLUMN()-10))</f>
        <v/>
      </c>
      <c r="W90" s="34" t="str" cm="1">
        <f t="array" ref="W90">INDEX(申請表!$B$5:$Q$1048576,ROW()*6-10,COLUMN()-10)</f>
        <v/>
      </c>
      <c r="X90" s="33" t="str" cm="1">
        <f t="array" ref="X90">IF(INDEX(申請表!$B$5:$Q$1048576,ROW()*6-10,COLUMN()-10)=0,"",INDEX(申請表!$B$5:$Q$1048576,ROW()*6-10,COLUMN()-10))</f>
        <v/>
      </c>
      <c r="Y90" s="33" t="str" cm="1">
        <f t="array" ref="Y90">INDEX(申請表!$B$5:$Q$1048576,ROW()*6-10,COLUMN()-10)</f>
        <v/>
      </c>
      <c r="Z90" s="34" t="str" cm="1">
        <f t="array" ref="Z90">IF(INDEX(申請表!$B$5:$Q$1048576,ROW()*6-10,COLUMN()-10)=0,"",INDEX(申請表!$B$5:$Q$1048576,ROW()*6-10,COLUMN()-10))</f>
        <v/>
      </c>
    </row>
    <row r="91" spans="1:26" x14ac:dyDescent="0.3">
      <c r="A91" s="33" t="str" cm="1">
        <f t="array" ref="A91">INDEX(申請表!$B$5:$Q$1048576,ROW()*6-10,COLUMN())</f>
        <v/>
      </c>
      <c r="B91" s="34" t="str" cm="1">
        <f t="array" ref="B91">IF(INDEX(申請表!$B$5:$Q$1048576,ROW()*6-10,COLUMN())=0,"",INDEX(申請表!$B$5:$Q$1048576,ROW()*6-10,COLUMN()))</f>
        <v/>
      </c>
      <c r="C91" s="33" t="str" cm="1">
        <f t="array" ref="C91">IF(INDEX(申請表!$B$5:$Q$1048576,ROW()*6-10,COLUMN())=0,"",INDEX(申請表!$B$5:$Q$1048576,ROW()*6-10,COLUMN()))</f>
        <v/>
      </c>
      <c r="D91" s="34" t="str" cm="1">
        <f t="array" ref="D91">IF(INDEX(申請表!$B$5:$Q$1048576,ROW()*6-10,COLUMN())=0,"",INDEX(申請表!$B$5:$Q$1048576,ROW()*6-10,COLUMN()))</f>
        <v/>
      </c>
      <c r="E91" s="34" t="str" cm="1">
        <f t="array" ref="E91">INDEX(申請表!$B$5:$Q$1048576,2+((ROW()-2)*6),5)</f>
        <v xml:space="preserve"> </v>
      </c>
      <c r="F91" s="34" t="str" cm="1">
        <f t="array" ref="F91">IF(INDEX(申請表!$B$5:$Q$1048576,2+((ROW()-2)*6),6)=0,"",INDEX(申請表!$B$5:$Q$1048576,2+((ROW()-2)*6),6))</f>
        <v/>
      </c>
      <c r="G91" s="34" t="str" cm="1">
        <f t="array" ref="G91">IF(INDEX(申請表!$B$5:$Q$1048576,2+((ROW()-2)*6),7)=0,"",INDEX(申請表!$B$5:$Q$1048576,2+((ROW()-2)*6),7))</f>
        <v/>
      </c>
      <c r="H91" s="34" t="str" cm="1">
        <f t="array" ref="H91">IF(INDEX(申請表!$B$5:$Q$1048576,3+((ROW()-2)*6),6)=0,"",INDEX(申請表!$B$5:$Q$1048576,3+((ROW()-2)*6),6))</f>
        <v/>
      </c>
      <c r="I91" s="34" t="str" cm="1">
        <f t="array" ref="I91">IF(INDEX(申請表!$B$5:$Q$1048576,3+((ROW()-2)*6),7)=0,"",INDEX(申請表!$B$5:$Q$1048576,3+((ROW()-2)*6),7))</f>
        <v/>
      </c>
      <c r="J91" s="34" t="str" cm="1">
        <f t="array" ref="J91">IF(INDEX(申請表!$B$5:$Q$1048576,4+((ROW()-2)*6),6)=0,"",INDEX(申請表!$B$5:$Q$1048576,4+((ROW()-2)*6),6))</f>
        <v/>
      </c>
      <c r="K91" s="34" t="str" cm="1">
        <f t="array" ref="K91">IF(INDEX(申請表!$B$5:$Q$1048576,4+((ROW()-2)*6),7)=0,"",INDEX(申請表!$B$5:$Q$1048576,4+((ROW()-2)*6),7))</f>
        <v/>
      </c>
      <c r="L91" s="34" t="str" cm="1">
        <f t="array" ref="L91">IF(INDEX(申請表!$B$5:$Q$1048576,5+((ROW()-2)*6),6)=0,"",INDEX(申請表!$B$5:$Q$1048576,5+((ROW()-2)*6),6))</f>
        <v/>
      </c>
      <c r="M91" s="34" t="str" cm="1">
        <f t="array" ref="M91">IF(INDEX(申請表!$B$5:$Q$1048576,5+((ROW()-2)*6),7)=0,"",INDEX(申請表!$B$5:$Q$1048576,5+((ROW()-2)*6),7))</f>
        <v/>
      </c>
      <c r="N91" s="34" t="str" cm="1">
        <f t="array" ref="N91">IF(INDEX(申請表!$B$5:$Q$1048576,6+((ROW()-2)*6),6)=0,"",INDEX(申請表!$B$5:$Q$1048576,6+((ROW()-2)*6),6))</f>
        <v/>
      </c>
      <c r="O91" s="34" t="str" cm="1">
        <f t="array" ref="O91">IF(INDEX(申請表!$B$5:$Q$1048576,6+((ROW()-2)*6),7)=0,"",INDEX(申請表!$B$5:$Q$1048576,6+((ROW()-2)*6),7))</f>
        <v/>
      </c>
      <c r="P91" s="34" t="str" cm="1">
        <f t="array" ref="P91">IF(INDEX(申請表!$B$5:$Q$1048576,7+((ROW()-2)*6),6)=0,"",INDEX(申請表!$B$5:$Q$1048576,7+((ROW()-2)*6),6))</f>
        <v/>
      </c>
      <c r="Q91" s="34" t="str" cm="1">
        <f t="array" ref="Q91">IF(INDEX(申請表!$B$5:$Q$1048576,7+((ROW()-2)*6),7)=0,"",INDEX(申請表!$B$5:$Q$1048576,7+((ROW()-2)*6),7))</f>
        <v/>
      </c>
      <c r="R91" s="15" t="str" cm="1">
        <f t="array" ref="R91">IF(INDEX(申請表!$B$5:$Q$1048576,ROW()*6-10,COLUMN()-10)=0,"",INDEX(申請表!$B$5:$Q$1048576,ROW()*6-10,COLUMN()-10))</f>
        <v/>
      </c>
      <c r="S91" s="33" t="str" cm="1">
        <f t="array" ref="S91">IF(INDEX(申請表!$B$5:$Q$1048576,ROW()*6-10,COLUMN()-10)=0,"",INDEX(申請表!$B$5:$Q$1048576,ROW()*6-10,COLUMN()-10))</f>
        <v/>
      </c>
      <c r="T91" s="33" t="str" cm="1">
        <f t="array" ref="T91">IF(INDEX(申請表!$B$5:$Q$1048576,ROW()*6-10,COLUMN()-10)=0,"",INDEX(申請表!$B$5:$Q$1048576,ROW()*6-10,COLUMN()-10))</f>
        <v/>
      </c>
      <c r="U91" s="34" t="str" cm="1">
        <f t="array" ref="U91">IF(INDEX(申請表!$B$5:$Q$1048576,ROW()*6-10,COLUMN()-10)=0,"",INDEX(申請表!$B$5:$Q$1048576,ROW()*6-10,COLUMN()-10))</f>
        <v/>
      </c>
      <c r="V91" s="33" t="str" cm="1">
        <f t="array" ref="V91">IF(INDEX(申請表!$B$5:$Q$1048576,ROW()*6-10,COLUMN()-10)=0,"",INDEX(申請表!$B$5:$Q$1048576,ROW()*6-10,COLUMN()-10))</f>
        <v/>
      </c>
      <c r="W91" s="34" t="str" cm="1">
        <f t="array" ref="W91">INDEX(申請表!$B$5:$Q$1048576,ROW()*6-10,COLUMN()-10)</f>
        <v/>
      </c>
      <c r="X91" s="33" t="str" cm="1">
        <f t="array" ref="X91">IF(INDEX(申請表!$B$5:$Q$1048576,ROW()*6-10,COLUMN()-10)=0,"",INDEX(申請表!$B$5:$Q$1048576,ROW()*6-10,COLUMN()-10))</f>
        <v/>
      </c>
      <c r="Y91" s="33" t="str" cm="1">
        <f t="array" ref="Y91">INDEX(申請表!$B$5:$Q$1048576,ROW()*6-10,COLUMN()-10)</f>
        <v/>
      </c>
      <c r="Z91" s="34" t="str" cm="1">
        <f t="array" ref="Z91">IF(INDEX(申請表!$B$5:$Q$1048576,ROW()*6-10,COLUMN()-10)=0,"",INDEX(申請表!$B$5:$Q$1048576,ROW()*6-10,COLUMN()-10))</f>
        <v/>
      </c>
    </row>
    <row r="92" spans="1:26" x14ac:dyDescent="0.3">
      <c r="A92" s="33" t="str" cm="1">
        <f t="array" ref="A92">INDEX(申請表!$B$5:$Q$1048576,ROW()*6-10,COLUMN())</f>
        <v/>
      </c>
      <c r="B92" s="34" t="str" cm="1">
        <f t="array" ref="B92">IF(INDEX(申請表!$B$5:$Q$1048576,ROW()*6-10,COLUMN())=0,"",INDEX(申請表!$B$5:$Q$1048576,ROW()*6-10,COLUMN()))</f>
        <v/>
      </c>
      <c r="C92" s="33" t="str" cm="1">
        <f t="array" ref="C92">IF(INDEX(申請表!$B$5:$Q$1048576,ROW()*6-10,COLUMN())=0,"",INDEX(申請表!$B$5:$Q$1048576,ROW()*6-10,COLUMN()))</f>
        <v/>
      </c>
      <c r="D92" s="34" t="str" cm="1">
        <f t="array" ref="D92">IF(INDEX(申請表!$B$5:$Q$1048576,ROW()*6-10,COLUMN())=0,"",INDEX(申請表!$B$5:$Q$1048576,ROW()*6-10,COLUMN()))</f>
        <v/>
      </c>
      <c r="E92" s="34" t="str" cm="1">
        <f t="array" ref="E92">INDEX(申請表!$B$5:$Q$1048576,2+((ROW()-2)*6),5)</f>
        <v xml:space="preserve"> </v>
      </c>
      <c r="F92" s="34" t="str" cm="1">
        <f t="array" ref="F92">IF(INDEX(申請表!$B$5:$Q$1048576,2+((ROW()-2)*6),6)=0,"",INDEX(申請表!$B$5:$Q$1048576,2+((ROW()-2)*6),6))</f>
        <v/>
      </c>
      <c r="G92" s="34" t="str" cm="1">
        <f t="array" ref="G92">IF(INDEX(申請表!$B$5:$Q$1048576,2+((ROW()-2)*6),7)=0,"",INDEX(申請表!$B$5:$Q$1048576,2+((ROW()-2)*6),7))</f>
        <v/>
      </c>
      <c r="H92" s="34" t="str" cm="1">
        <f t="array" ref="H92">IF(INDEX(申請表!$B$5:$Q$1048576,3+((ROW()-2)*6),6)=0,"",INDEX(申請表!$B$5:$Q$1048576,3+((ROW()-2)*6),6))</f>
        <v/>
      </c>
      <c r="I92" s="34" t="str" cm="1">
        <f t="array" ref="I92">IF(INDEX(申請表!$B$5:$Q$1048576,3+((ROW()-2)*6),7)=0,"",INDEX(申請表!$B$5:$Q$1048576,3+((ROW()-2)*6),7))</f>
        <v/>
      </c>
      <c r="J92" s="34" t="str" cm="1">
        <f t="array" ref="J92">IF(INDEX(申請表!$B$5:$Q$1048576,4+((ROW()-2)*6),6)=0,"",INDEX(申請表!$B$5:$Q$1048576,4+((ROW()-2)*6),6))</f>
        <v/>
      </c>
      <c r="K92" s="34" t="str" cm="1">
        <f t="array" ref="K92">IF(INDEX(申請表!$B$5:$Q$1048576,4+((ROW()-2)*6),7)=0,"",INDEX(申請表!$B$5:$Q$1048576,4+((ROW()-2)*6),7))</f>
        <v/>
      </c>
      <c r="L92" s="34" t="str" cm="1">
        <f t="array" ref="L92">IF(INDEX(申請表!$B$5:$Q$1048576,5+((ROW()-2)*6),6)=0,"",INDEX(申請表!$B$5:$Q$1048576,5+((ROW()-2)*6),6))</f>
        <v/>
      </c>
      <c r="M92" s="34" t="str" cm="1">
        <f t="array" ref="M92">IF(INDEX(申請表!$B$5:$Q$1048576,5+((ROW()-2)*6),7)=0,"",INDEX(申請表!$B$5:$Q$1048576,5+((ROW()-2)*6),7))</f>
        <v/>
      </c>
      <c r="N92" s="34" t="str" cm="1">
        <f t="array" ref="N92">IF(INDEX(申請表!$B$5:$Q$1048576,6+((ROW()-2)*6),6)=0,"",INDEX(申請表!$B$5:$Q$1048576,6+((ROW()-2)*6),6))</f>
        <v/>
      </c>
      <c r="O92" s="34" t="str" cm="1">
        <f t="array" ref="O92">IF(INDEX(申請表!$B$5:$Q$1048576,6+((ROW()-2)*6),7)=0,"",INDEX(申請表!$B$5:$Q$1048576,6+((ROW()-2)*6),7))</f>
        <v/>
      </c>
      <c r="P92" s="34" t="str" cm="1">
        <f t="array" ref="P92">IF(INDEX(申請表!$B$5:$Q$1048576,7+((ROW()-2)*6),6)=0,"",INDEX(申請表!$B$5:$Q$1048576,7+((ROW()-2)*6),6))</f>
        <v/>
      </c>
      <c r="Q92" s="34" t="str" cm="1">
        <f t="array" ref="Q92">IF(INDEX(申請表!$B$5:$Q$1048576,7+((ROW()-2)*6),7)=0,"",INDEX(申請表!$B$5:$Q$1048576,7+((ROW()-2)*6),7))</f>
        <v/>
      </c>
      <c r="R92" s="15" t="str" cm="1">
        <f t="array" ref="R92">IF(INDEX(申請表!$B$5:$Q$1048576,ROW()*6-10,COLUMN()-10)=0,"",INDEX(申請表!$B$5:$Q$1048576,ROW()*6-10,COLUMN()-10))</f>
        <v/>
      </c>
      <c r="S92" s="33" t="str" cm="1">
        <f t="array" ref="S92">IF(INDEX(申請表!$B$5:$Q$1048576,ROW()*6-10,COLUMN()-10)=0,"",INDEX(申請表!$B$5:$Q$1048576,ROW()*6-10,COLUMN()-10))</f>
        <v/>
      </c>
      <c r="T92" s="33" t="str" cm="1">
        <f t="array" ref="T92">IF(INDEX(申請表!$B$5:$Q$1048576,ROW()*6-10,COLUMN()-10)=0,"",INDEX(申請表!$B$5:$Q$1048576,ROW()*6-10,COLUMN()-10))</f>
        <v/>
      </c>
      <c r="U92" s="34" t="str" cm="1">
        <f t="array" ref="U92">IF(INDEX(申請表!$B$5:$Q$1048576,ROW()*6-10,COLUMN()-10)=0,"",INDEX(申請表!$B$5:$Q$1048576,ROW()*6-10,COLUMN()-10))</f>
        <v/>
      </c>
      <c r="V92" s="33" t="str" cm="1">
        <f t="array" ref="V92">IF(INDEX(申請表!$B$5:$Q$1048576,ROW()*6-10,COLUMN()-10)=0,"",INDEX(申請表!$B$5:$Q$1048576,ROW()*6-10,COLUMN()-10))</f>
        <v/>
      </c>
      <c r="W92" s="34" t="str" cm="1">
        <f t="array" ref="W92">INDEX(申請表!$B$5:$Q$1048576,ROW()*6-10,COLUMN()-10)</f>
        <v/>
      </c>
      <c r="X92" s="33" t="str" cm="1">
        <f t="array" ref="X92">IF(INDEX(申請表!$B$5:$Q$1048576,ROW()*6-10,COLUMN()-10)=0,"",INDEX(申請表!$B$5:$Q$1048576,ROW()*6-10,COLUMN()-10))</f>
        <v/>
      </c>
      <c r="Y92" s="33" t="str" cm="1">
        <f t="array" ref="Y92">INDEX(申請表!$B$5:$Q$1048576,ROW()*6-10,COLUMN()-10)</f>
        <v/>
      </c>
      <c r="Z92" s="34" t="str" cm="1">
        <f t="array" ref="Z92">IF(INDEX(申請表!$B$5:$Q$1048576,ROW()*6-10,COLUMN()-10)=0,"",INDEX(申請表!$B$5:$Q$1048576,ROW()*6-10,COLUMN()-10))</f>
        <v/>
      </c>
    </row>
    <row r="93" spans="1:26" x14ac:dyDescent="0.3">
      <c r="A93" s="33" t="str" cm="1">
        <f t="array" ref="A93">INDEX(申請表!$B$5:$Q$1048576,ROW()*6-10,COLUMN())</f>
        <v/>
      </c>
      <c r="B93" s="34" t="str" cm="1">
        <f t="array" ref="B93">IF(INDEX(申請表!$B$5:$Q$1048576,ROW()*6-10,COLUMN())=0,"",INDEX(申請表!$B$5:$Q$1048576,ROW()*6-10,COLUMN()))</f>
        <v/>
      </c>
      <c r="C93" s="33" t="str" cm="1">
        <f t="array" ref="C93">IF(INDEX(申請表!$B$5:$Q$1048576,ROW()*6-10,COLUMN())=0,"",INDEX(申請表!$B$5:$Q$1048576,ROW()*6-10,COLUMN()))</f>
        <v/>
      </c>
      <c r="D93" s="34" t="str" cm="1">
        <f t="array" ref="D93">IF(INDEX(申請表!$B$5:$Q$1048576,ROW()*6-10,COLUMN())=0,"",INDEX(申請表!$B$5:$Q$1048576,ROW()*6-10,COLUMN()))</f>
        <v/>
      </c>
      <c r="E93" s="34" t="str" cm="1">
        <f t="array" ref="E93">INDEX(申請表!$B$5:$Q$1048576,2+((ROW()-2)*6),5)</f>
        <v xml:space="preserve"> </v>
      </c>
      <c r="F93" s="34" t="str" cm="1">
        <f t="array" ref="F93">IF(INDEX(申請表!$B$5:$Q$1048576,2+((ROW()-2)*6),6)=0,"",INDEX(申請表!$B$5:$Q$1048576,2+((ROW()-2)*6),6))</f>
        <v/>
      </c>
      <c r="G93" s="34" t="str" cm="1">
        <f t="array" ref="G93">IF(INDEX(申請表!$B$5:$Q$1048576,2+((ROW()-2)*6),7)=0,"",INDEX(申請表!$B$5:$Q$1048576,2+((ROW()-2)*6),7))</f>
        <v/>
      </c>
      <c r="H93" s="34" t="str" cm="1">
        <f t="array" ref="H93">IF(INDEX(申請表!$B$5:$Q$1048576,3+((ROW()-2)*6),6)=0,"",INDEX(申請表!$B$5:$Q$1048576,3+((ROW()-2)*6),6))</f>
        <v/>
      </c>
      <c r="I93" s="34" t="str" cm="1">
        <f t="array" ref="I93">IF(INDEX(申請表!$B$5:$Q$1048576,3+((ROW()-2)*6),7)=0,"",INDEX(申請表!$B$5:$Q$1048576,3+((ROW()-2)*6),7))</f>
        <v/>
      </c>
      <c r="J93" s="34" t="str" cm="1">
        <f t="array" ref="J93">IF(INDEX(申請表!$B$5:$Q$1048576,4+((ROW()-2)*6),6)=0,"",INDEX(申請表!$B$5:$Q$1048576,4+((ROW()-2)*6),6))</f>
        <v/>
      </c>
      <c r="K93" s="34" t="str" cm="1">
        <f t="array" ref="K93">IF(INDEX(申請表!$B$5:$Q$1048576,4+((ROW()-2)*6),7)=0,"",INDEX(申請表!$B$5:$Q$1048576,4+((ROW()-2)*6),7))</f>
        <v/>
      </c>
      <c r="L93" s="34" t="str" cm="1">
        <f t="array" ref="L93">IF(INDEX(申請表!$B$5:$Q$1048576,5+((ROW()-2)*6),6)=0,"",INDEX(申請表!$B$5:$Q$1048576,5+((ROW()-2)*6),6))</f>
        <v/>
      </c>
      <c r="M93" s="34" t="str" cm="1">
        <f t="array" ref="M93">IF(INDEX(申請表!$B$5:$Q$1048576,5+((ROW()-2)*6),7)=0,"",INDEX(申請表!$B$5:$Q$1048576,5+((ROW()-2)*6),7))</f>
        <v/>
      </c>
      <c r="N93" s="34" t="str" cm="1">
        <f t="array" ref="N93">IF(INDEX(申請表!$B$5:$Q$1048576,6+((ROW()-2)*6),6)=0,"",INDEX(申請表!$B$5:$Q$1048576,6+((ROW()-2)*6),6))</f>
        <v/>
      </c>
      <c r="O93" s="34" t="str" cm="1">
        <f t="array" ref="O93">IF(INDEX(申請表!$B$5:$Q$1048576,6+((ROW()-2)*6),7)=0,"",INDEX(申請表!$B$5:$Q$1048576,6+((ROW()-2)*6),7))</f>
        <v/>
      </c>
      <c r="P93" s="34" t="str" cm="1">
        <f t="array" ref="P93">IF(INDEX(申請表!$B$5:$Q$1048576,7+((ROW()-2)*6),6)=0,"",INDEX(申請表!$B$5:$Q$1048576,7+((ROW()-2)*6),6))</f>
        <v/>
      </c>
      <c r="Q93" s="34" t="str" cm="1">
        <f t="array" ref="Q93">IF(INDEX(申請表!$B$5:$Q$1048576,7+((ROW()-2)*6),7)=0,"",INDEX(申請表!$B$5:$Q$1048576,7+((ROW()-2)*6),7))</f>
        <v/>
      </c>
      <c r="R93" s="15" t="str" cm="1">
        <f t="array" ref="R93">IF(INDEX(申請表!$B$5:$Q$1048576,ROW()*6-10,COLUMN()-10)=0,"",INDEX(申請表!$B$5:$Q$1048576,ROW()*6-10,COLUMN()-10))</f>
        <v/>
      </c>
      <c r="S93" s="33" t="str" cm="1">
        <f t="array" ref="S93">IF(INDEX(申請表!$B$5:$Q$1048576,ROW()*6-10,COLUMN()-10)=0,"",INDEX(申請表!$B$5:$Q$1048576,ROW()*6-10,COLUMN()-10))</f>
        <v/>
      </c>
      <c r="T93" s="33" t="str" cm="1">
        <f t="array" ref="T93">IF(INDEX(申請表!$B$5:$Q$1048576,ROW()*6-10,COLUMN()-10)=0,"",INDEX(申請表!$B$5:$Q$1048576,ROW()*6-10,COLUMN()-10))</f>
        <v/>
      </c>
      <c r="U93" s="34" t="str" cm="1">
        <f t="array" ref="U93">IF(INDEX(申請表!$B$5:$Q$1048576,ROW()*6-10,COLUMN()-10)=0,"",INDEX(申請表!$B$5:$Q$1048576,ROW()*6-10,COLUMN()-10))</f>
        <v/>
      </c>
      <c r="V93" s="33" t="str" cm="1">
        <f t="array" ref="V93">IF(INDEX(申請表!$B$5:$Q$1048576,ROW()*6-10,COLUMN()-10)=0,"",INDEX(申請表!$B$5:$Q$1048576,ROW()*6-10,COLUMN()-10))</f>
        <v/>
      </c>
      <c r="W93" s="34" t="str" cm="1">
        <f t="array" ref="W93">INDEX(申請表!$B$5:$Q$1048576,ROW()*6-10,COLUMN()-10)</f>
        <v/>
      </c>
      <c r="X93" s="33" t="str" cm="1">
        <f t="array" ref="X93">IF(INDEX(申請表!$B$5:$Q$1048576,ROW()*6-10,COLUMN()-10)=0,"",INDEX(申請表!$B$5:$Q$1048576,ROW()*6-10,COLUMN()-10))</f>
        <v/>
      </c>
      <c r="Y93" s="33" t="str" cm="1">
        <f t="array" ref="Y93">INDEX(申請表!$B$5:$Q$1048576,ROW()*6-10,COLUMN()-10)</f>
        <v/>
      </c>
      <c r="Z93" s="34" t="str" cm="1">
        <f t="array" ref="Z93">IF(INDEX(申請表!$B$5:$Q$1048576,ROW()*6-10,COLUMN()-10)=0,"",INDEX(申請表!$B$5:$Q$1048576,ROW()*6-10,COLUMN()-10))</f>
        <v/>
      </c>
    </row>
    <row r="94" spans="1:26" x14ac:dyDescent="0.3">
      <c r="A94" s="33" t="str" cm="1">
        <f t="array" ref="A94">INDEX(申請表!$B$5:$Q$1048576,ROW()*6-10,COLUMN())</f>
        <v/>
      </c>
      <c r="B94" s="34" t="str" cm="1">
        <f t="array" ref="B94">IF(INDEX(申請表!$B$5:$Q$1048576,ROW()*6-10,COLUMN())=0,"",INDEX(申請表!$B$5:$Q$1048576,ROW()*6-10,COLUMN()))</f>
        <v/>
      </c>
      <c r="C94" s="33" t="str" cm="1">
        <f t="array" ref="C94">IF(INDEX(申請表!$B$5:$Q$1048576,ROW()*6-10,COLUMN())=0,"",INDEX(申請表!$B$5:$Q$1048576,ROW()*6-10,COLUMN()))</f>
        <v/>
      </c>
      <c r="D94" s="34" t="str" cm="1">
        <f t="array" ref="D94">IF(INDEX(申請表!$B$5:$Q$1048576,ROW()*6-10,COLUMN())=0,"",INDEX(申請表!$B$5:$Q$1048576,ROW()*6-10,COLUMN()))</f>
        <v/>
      </c>
      <c r="E94" s="34" t="str" cm="1">
        <f t="array" ref="E94">INDEX(申請表!$B$5:$Q$1048576,2+((ROW()-2)*6),5)</f>
        <v xml:space="preserve"> </v>
      </c>
      <c r="F94" s="34" t="str" cm="1">
        <f t="array" ref="F94">IF(INDEX(申請表!$B$5:$Q$1048576,2+((ROW()-2)*6),6)=0,"",INDEX(申請表!$B$5:$Q$1048576,2+((ROW()-2)*6),6))</f>
        <v/>
      </c>
      <c r="G94" s="34" t="str" cm="1">
        <f t="array" ref="G94">IF(INDEX(申請表!$B$5:$Q$1048576,2+((ROW()-2)*6),7)=0,"",INDEX(申請表!$B$5:$Q$1048576,2+((ROW()-2)*6),7))</f>
        <v/>
      </c>
      <c r="H94" s="34" t="str" cm="1">
        <f t="array" ref="H94">IF(INDEX(申請表!$B$5:$Q$1048576,3+((ROW()-2)*6),6)=0,"",INDEX(申請表!$B$5:$Q$1048576,3+((ROW()-2)*6),6))</f>
        <v/>
      </c>
      <c r="I94" s="34" t="str" cm="1">
        <f t="array" ref="I94">IF(INDEX(申請表!$B$5:$Q$1048576,3+((ROW()-2)*6),7)=0,"",INDEX(申請表!$B$5:$Q$1048576,3+((ROW()-2)*6),7))</f>
        <v/>
      </c>
      <c r="J94" s="34" t="str" cm="1">
        <f t="array" ref="J94">IF(INDEX(申請表!$B$5:$Q$1048576,4+((ROW()-2)*6),6)=0,"",INDEX(申請表!$B$5:$Q$1048576,4+((ROW()-2)*6),6))</f>
        <v/>
      </c>
      <c r="K94" s="34" t="str" cm="1">
        <f t="array" ref="K94">IF(INDEX(申請表!$B$5:$Q$1048576,4+((ROW()-2)*6),7)=0,"",INDEX(申請表!$B$5:$Q$1048576,4+((ROW()-2)*6),7))</f>
        <v/>
      </c>
      <c r="L94" s="34" t="str" cm="1">
        <f t="array" ref="L94">IF(INDEX(申請表!$B$5:$Q$1048576,5+((ROW()-2)*6),6)=0,"",INDEX(申請表!$B$5:$Q$1048576,5+((ROW()-2)*6),6))</f>
        <v/>
      </c>
      <c r="M94" s="34" t="str" cm="1">
        <f t="array" ref="M94">IF(INDEX(申請表!$B$5:$Q$1048576,5+((ROW()-2)*6),7)=0,"",INDEX(申請表!$B$5:$Q$1048576,5+((ROW()-2)*6),7))</f>
        <v/>
      </c>
      <c r="N94" s="34" t="str" cm="1">
        <f t="array" ref="N94">IF(INDEX(申請表!$B$5:$Q$1048576,6+((ROW()-2)*6),6)=0,"",INDEX(申請表!$B$5:$Q$1048576,6+((ROW()-2)*6),6))</f>
        <v/>
      </c>
      <c r="O94" s="34" t="str" cm="1">
        <f t="array" ref="O94">IF(INDEX(申請表!$B$5:$Q$1048576,6+((ROW()-2)*6),7)=0,"",INDEX(申請表!$B$5:$Q$1048576,6+((ROW()-2)*6),7))</f>
        <v/>
      </c>
      <c r="P94" s="34" t="str" cm="1">
        <f t="array" ref="P94">IF(INDEX(申請表!$B$5:$Q$1048576,7+((ROW()-2)*6),6)=0,"",INDEX(申請表!$B$5:$Q$1048576,7+((ROW()-2)*6),6))</f>
        <v/>
      </c>
      <c r="Q94" s="34" t="str" cm="1">
        <f t="array" ref="Q94">IF(INDEX(申請表!$B$5:$Q$1048576,7+((ROW()-2)*6),7)=0,"",INDEX(申請表!$B$5:$Q$1048576,7+((ROW()-2)*6),7))</f>
        <v/>
      </c>
      <c r="R94" s="15" t="str" cm="1">
        <f t="array" ref="R94">IF(INDEX(申請表!$B$5:$Q$1048576,ROW()*6-10,COLUMN()-10)=0,"",INDEX(申請表!$B$5:$Q$1048576,ROW()*6-10,COLUMN()-10))</f>
        <v/>
      </c>
      <c r="S94" s="33" t="str" cm="1">
        <f t="array" ref="S94">IF(INDEX(申請表!$B$5:$Q$1048576,ROW()*6-10,COLUMN()-10)=0,"",INDEX(申請表!$B$5:$Q$1048576,ROW()*6-10,COLUMN()-10))</f>
        <v/>
      </c>
      <c r="T94" s="33" t="str" cm="1">
        <f t="array" ref="T94">IF(INDEX(申請表!$B$5:$Q$1048576,ROW()*6-10,COLUMN()-10)=0,"",INDEX(申請表!$B$5:$Q$1048576,ROW()*6-10,COLUMN()-10))</f>
        <v/>
      </c>
      <c r="U94" s="34" t="str" cm="1">
        <f t="array" ref="U94">IF(INDEX(申請表!$B$5:$Q$1048576,ROW()*6-10,COLUMN()-10)=0,"",INDEX(申請表!$B$5:$Q$1048576,ROW()*6-10,COLUMN()-10))</f>
        <v/>
      </c>
      <c r="V94" s="33" t="str" cm="1">
        <f t="array" ref="V94">IF(INDEX(申請表!$B$5:$Q$1048576,ROW()*6-10,COLUMN()-10)=0,"",INDEX(申請表!$B$5:$Q$1048576,ROW()*6-10,COLUMN()-10))</f>
        <v/>
      </c>
      <c r="W94" s="34" t="str" cm="1">
        <f t="array" ref="W94">INDEX(申請表!$B$5:$Q$1048576,ROW()*6-10,COLUMN()-10)</f>
        <v/>
      </c>
      <c r="X94" s="33" t="str" cm="1">
        <f t="array" ref="X94">IF(INDEX(申請表!$B$5:$Q$1048576,ROW()*6-10,COLUMN()-10)=0,"",INDEX(申請表!$B$5:$Q$1048576,ROW()*6-10,COLUMN()-10))</f>
        <v/>
      </c>
      <c r="Y94" s="33" t="str" cm="1">
        <f t="array" ref="Y94">INDEX(申請表!$B$5:$Q$1048576,ROW()*6-10,COLUMN()-10)</f>
        <v/>
      </c>
      <c r="Z94" s="34" t="str" cm="1">
        <f t="array" ref="Z94">IF(INDEX(申請表!$B$5:$Q$1048576,ROW()*6-10,COLUMN()-10)=0,"",INDEX(申請表!$B$5:$Q$1048576,ROW()*6-10,COLUMN()-10))</f>
        <v/>
      </c>
    </row>
    <row r="95" spans="1:26" x14ac:dyDescent="0.3">
      <c r="A95" s="33" t="str" cm="1">
        <f t="array" ref="A95">INDEX(申請表!$B$5:$Q$1048576,ROW()*6-10,COLUMN())</f>
        <v/>
      </c>
      <c r="B95" s="34" t="str" cm="1">
        <f t="array" ref="B95">IF(INDEX(申請表!$B$5:$Q$1048576,ROW()*6-10,COLUMN())=0,"",INDEX(申請表!$B$5:$Q$1048576,ROW()*6-10,COLUMN()))</f>
        <v/>
      </c>
      <c r="C95" s="33" t="str" cm="1">
        <f t="array" ref="C95">IF(INDEX(申請表!$B$5:$Q$1048576,ROW()*6-10,COLUMN())=0,"",INDEX(申請表!$B$5:$Q$1048576,ROW()*6-10,COLUMN()))</f>
        <v/>
      </c>
      <c r="D95" s="34" t="str" cm="1">
        <f t="array" ref="D95">IF(INDEX(申請表!$B$5:$Q$1048576,ROW()*6-10,COLUMN())=0,"",INDEX(申請表!$B$5:$Q$1048576,ROW()*6-10,COLUMN()))</f>
        <v/>
      </c>
      <c r="E95" s="34" t="str" cm="1">
        <f t="array" ref="E95">INDEX(申請表!$B$5:$Q$1048576,2+((ROW()-2)*6),5)</f>
        <v xml:space="preserve"> </v>
      </c>
      <c r="F95" s="34" t="str" cm="1">
        <f t="array" ref="F95">IF(INDEX(申請表!$B$5:$Q$1048576,2+((ROW()-2)*6),6)=0,"",INDEX(申請表!$B$5:$Q$1048576,2+((ROW()-2)*6),6))</f>
        <v/>
      </c>
      <c r="G95" s="34" t="str" cm="1">
        <f t="array" ref="G95">IF(INDEX(申請表!$B$5:$Q$1048576,2+((ROW()-2)*6),7)=0,"",INDEX(申請表!$B$5:$Q$1048576,2+((ROW()-2)*6),7))</f>
        <v/>
      </c>
      <c r="H95" s="34" t="str" cm="1">
        <f t="array" ref="H95">IF(INDEX(申請表!$B$5:$Q$1048576,3+((ROW()-2)*6),6)=0,"",INDEX(申請表!$B$5:$Q$1048576,3+((ROW()-2)*6),6))</f>
        <v/>
      </c>
      <c r="I95" s="34" t="str" cm="1">
        <f t="array" ref="I95">IF(INDEX(申請表!$B$5:$Q$1048576,3+((ROW()-2)*6),7)=0,"",INDEX(申請表!$B$5:$Q$1048576,3+((ROW()-2)*6),7))</f>
        <v/>
      </c>
      <c r="J95" s="34" t="str" cm="1">
        <f t="array" ref="J95">IF(INDEX(申請表!$B$5:$Q$1048576,4+((ROW()-2)*6),6)=0,"",INDEX(申請表!$B$5:$Q$1048576,4+((ROW()-2)*6),6))</f>
        <v/>
      </c>
      <c r="K95" s="34" t="str" cm="1">
        <f t="array" ref="K95">IF(INDEX(申請表!$B$5:$Q$1048576,4+((ROW()-2)*6),7)=0,"",INDEX(申請表!$B$5:$Q$1048576,4+((ROW()-2)*6),7))</f>
        <v/>
      </c>
      <c r="L95" s="34" t="str" cm="1">
        <f t="array" ref="L95">IF(INDEX(申請表!$B$5:$Q$1048576,5+((ROW()-2)*6),6)=0,"",INDEX(申請表!$B$5:$Q$1048576,5+((ROW()-2)*6),6))</f>
        <v/>
      </c>
      <c r="M95" s="34" t="str" cm="1">
        <f t="array" ref="M95">IF(INDEX(申請表!$B$5:$Q$1048576,5+((ROW()-2)*6),7)=0,"",INDEX(申請表!$B$5:$Q$1048576,5+((ROW()-2)*6),7))</f>
        <v/>
      </c>
      <c r="N95" s="34" t="str" cm="1">
        <f t="array" ref="N95">IF(INDEX(申請表!$B$5:$Q$1048576,6+((ROW()-2)*6),6)=0,"",INDEX(申請表!$B$5:$Q$1048576,6+((ROW()-2)*6),6))</f>
        <v/>
      </c>
      <c r="O95" s="34" t="str" cm="1">
        <f t="array" ref="O95">IF(INDEX(申請表!$B$5:$Q$1048576,6+((ROW()-2)*6),7)=0,"",INDEX(申請表!$B$5:$Q$1048576,6+((ROW()-2)*6),7))</f>
        <v/>
      </c>
      <c r="P95" s="34" t="str" cm="1">
        <f t="array" ref="P95">IF(INDEX(申請表!$B$5:$Q$1048576,7+((ROW()-2)*6),6)=0,"",INDEX(申請表!$B$5:$Q$1048576,7+((ROW()-2)*6),6))</f>
        <v/>
      </c>
      <c r="Q95" s="34" t="str" cm="1">
        <f t="array" ref="Q95">IF(INDEX(申請表!$B$5:$Q$1048576,7+((ROW()-2)*6),7)=0,"",INDEX(申請表!$B$5:$Q$1048576,7+((ROW()-2)*6),7))</f>
        <v/>
      </c>
      <c r="R95" s="15" t="str" cm="1">
        <f t="array" ref="R95">IF(INDEX(申請表!$B$5:$Q$1048576,ROW()*6-10,COLUMN()-10)=0,"",INDEX(申請表!$B$5:$Q$1048576,ROW()*6-10,COLUMN()-10))</f>
        <v/>
      </c>
      <c r="S95" s="33" t="str" cm="1">
        <f t="array" ref="S95">IF(INDEX(申請表!$B$5:$Q$1048576,ROW()*6-10,COLUMN()-10)=0,"",INDEX(申請表!$B$5:$Q$1048576,ROW()*6-10,COLUMN()-10))</f>
        <v/>
      </c>
      <c r="T95" s="33" t="str" cm="1">
        <f t="array" ref="T95">IF(INDEX(申請表!$B$5:$Q$1048576,ROW()*6-10,COLUMN()-10)=0,"",INDEX(申請表!$B$5:$Q$1048576,ROW()*6-10,COLUMN()-10))</f>
        <v/>
      </c>
      <c r="U95" s="34" t="str" cm="1">
        <f t="array" ref="U95">IF(INDEX(申請表!$B$5:$Q$1048576,ROW()*6-10,COLUMN()-10)=0,"",INDEX(申請表!$B$5:$Q$1048576,ROW()*6-10,COLUMN()-10))</f>
        <v/>
      </c>
      <c r="V95" s="33" t="str" cm="1">
        <f t="array" ref="V95">IF(INDEX(申請表!$B$5:$Q$1048576,ROW()*6-10,COLUMN()-10)=0,"",INDEX(申請表!$B$5:$Q$1048576,ROW()*6-10,COLUMN()-10))</f>
        <v/>
      </c>
      <c r="W95" s="34" t="str" cm="1">
        <f t="array" ref="W95">INDEX(申請表!$B$5:$Q$1048576,ROW()*6-10,COLUMN()-10)</f>
        <v/>
      </c>
      <c r="X95" s="33" t="str" cm="1">
        <f t="array" ref="X95">IF(INDEX(申請表!$B$5:$Q$1048576,ROW()*6-10,COLUMN()-10)=0,"",INDEX(申請表!$B$5:$Q$1048576,ROW()*6-10,COLUMN()-10))</f>
        <v/>
      </c>
      <c r="Y95" s="33" t="str" cm="1">
        <f t="array" ref="Y95">INDEX(申請表!$B$5:$Q$1048576,ROW()*6-10,COLUMN()-10)</f>
        <v/>
      </c>
      <c r="Z95" s="34" t="str" cm="1">
        <f t="array" ref="Z95">IF(INDEX(申請表!$B$5:$Q$1048576,ROW()*6-10,COLUMN()-10)=0,"",INDEX(申請表!$B$5:$Q$1048576,ROW()*6-10,COLUMN()-10))</f>
        <v/>
      </c>
    </row>
    <row r="96" spans="1:26" x14ac:dyDescent="0.3">
      <c r="A96" s="33" t="str" cm="1">
        <f t="array" ref="A96">INDEX(申請表!$B$5:$Q$1048576,ROW()*6-10,COLUMN())</f>
        <v/>
      </c>
      <c r="B96" s="34" t="str" cm="1">
        <f t="array" ref="B96">IF(INDEX(申請表!$B$5:$Q$1048576,ROW()*6-10,COLUMN())=0,"",INDEX(申請表!$B$5:$Q$1048576,ROW()*6-10,COLUMN()))</f>
        <v/>
      </c>
      <c r="C96" s="33" t="str" cm="1">
        <f t="array" ref="C96">IF(INDEX(申請表!$B$5:$Q$1048576,ROW()*6-10,COLUMN())=0,"",INDEX(申請表!$B$5:$Q$1048576,ROW()*6-10,COLUMN()))</f>
        <v/>
      </c>
      <c r="D96" s="34" t="str" cm="1">
        <f t="array" ref="D96">IF(INDEX(申請表!$B$5:$Q$1048576,ROW()*6-10,COLUMN())=0,"",INDEX(申請表!$B$5:$Q$1048576,ROW()*6-10,COLUMN()))</f>
        <v/>
      </c>
      <c r="E96" s="34" t="str" cm="1">
        <f t="array" ref="E96">INDEX(申請表!$B$5:$Q$1048576,2+((ROW()-2)*6),5)</f>
        <v xml:space="preserve"> </v>
      </c>
      <c r="F96" s="34" t="str" cm="1">
        <f t="array" ref="F96">IF(INDEX(申請表!$B$5:$Q$1048576,2+((ROW()-2)*6),6)=0,"",INDEX(申請表!$B$5:$Q$1048576,2+((ROW()-2)*6),6))</f>
        <v/>
      </c>
      <c r="G96" s="34" t="str" cm="1">
        <f t="array" ref="G96">IF(INDEX(申請表!$B$5:$Q$1048576,2+((ROW()-2)*6),7)=0,"",INDEX(申請表!$B$5:$Q$1048576,2+((ROW()-2)*6),7))</f>
        <v/>
      </c>
      <c r="H96" s="34" t="str" cm="1">
        <f t="array" ref="H96">IF(INDEX(申請表!$B$5:$Q$1048576,3+((ROW()-2)*6),6)=0,"",INDEX(申請表!$B$5:$Q$1048576,3+((ROW()-2)*6),6))</f>
        <v/>
      </c>
      <c r="I96" s="34" t="str" cm="1">
        <f t="array" ref="I96">IF(INDEX(申請表!$B$5:$Q$1048576,3+((ROW()-2)*6),7)=0,"",INDEX(申請表!$B$5:$Q$1048576,3+((ROW()-2)*6),7))</f>
        <v/>
      </c>
      <c r="J96" s="34" t="str" cm="1">
        <f t="array" ref="J96">IF(INDEX(申請表!$B$5:$Q$1048576,4+((ROW()-2)*6),6)=0,"",INDEX(申請表!$B$5:$Q$1048576,4+((ROW()-2)*6),6))</f>
        <v/>
      </c>
      <c r="K96" s="34" t="str" cm="1">
        <f t="array" ref="K96">IF(INDEX(申請表!$B$5:$Q$1048576,4+((ROW()-2)*6),7)=0,"",INDEX(申請表!$B$5:$Q$1048576,4+((ROW()-2)*6),7))</f>
        <v/>
      </c>
      <c r="L96" s="34" t="str" cm="1">
        <f t="array" ref="L96">IF(INDEX(申請表!$B$5:$Q$1048576,5+((ROW()-2)*6),6)=0,"",INDEX(申請表!$B$5:$Q$1048576,5+((ROW()-2)*6),6))</f>
        <v/>
      </c>
      <c r="M96" s="34" t="str" cm="1">
        <f t="array" ref="M96">IF(INDEX(申請表!$B$5:$Q$1048576,5+((ROW()-2)*6),7)=0,"",INDEX(申請表!$B$5:$Q$1048576,5+((ROW()-2)*6),7))</f>
        <v/>
      </c>
      <c r="N96" s="34" t="str" cm="1">
        <f t="array" ref="N96">IF(INDEX(申請表!$B$5:$Q$1048576,6+((ROW()-2)*6),6)=0,"",INDEX(申請表!$B$5:$Q$1048576,6+((ROW()-2)*6),6))</f>
        <v/>
      </c>
      <c r="O96" s="34" t="str" cm="1">
        <f t="array" ref="O96">IF(INDEX(申請表!$B$5:$Q$1048576,6+((ROW()-2)*6),7)=0,"",INDEX(申請表!$B$5:$Q$1048576,6+((ROW()-2)*6),7))</f>
        <v/>
      </c>
      <c r="P96" s="34" t="str" cm="1">
        <f t="array" ref="P96">IF(INDEX(申請表!$B$5:$Q$1048576,7+((ROW()-2)*6),6)=0,"",INDEX(申請表!$B$5:$Q$1048576,7+((ROW()-2)*6),6))</f>
        <v/>
      </c>
      <c r="Q96" s="34" t="str" cm="1">
        <f t="array" ref="Q96">IF(INDEX(申請表!$B$5:$Q$1048576,7+((ROW()-2)*6),7)=0,"",INDEX(申請表!$B$5:$Q$1048576,7+((ROW()-2)*6),7))</f>
        <v/>
      </c>
      <c r="R96" s="15" t="str" cm="1">
        <f t="array" ref="R96">IF(INDEX(申請表!$B$5:$Q$1048576,ROW()*6-10,COLUMN()-10)=0,"",INDEX(申請表!$B$5:$Q$1048576,ROW()*6-10,COLUMN()-10))</f>
        <v/>
      </c>
      <c r="S96" s="33" t="str" cm="1">
        <f t="array" ref="S96">IF(INDEX(申請表!$B$5:$Q$1048576,ROW()*6-10,COLUMN()-10)=0,"",INDEX(申請表!$B$5:$Q$1048576,ROW()*6-10,COLUMN()-10))</f>
        <v/>
      </c>
      <c r="T96" s="33" t="str" cm="1">
        <f t="array" ref="T96">IF(INDEX(申請表!$B$5:$Q$1048576,ROW()*6-10,COLUMN()-10)=0,"",INDEX(申請表!$B$5:$Q$1048576,ROW()*6-10,COLUMN()-10))</f>
        <v/>
      </c>
      <c r="U96" s="34" t="str" cm="1">
        <f t="array" ref="U96">IF(INDEX(申請表!$B$5:$Q$1048576,ROW()*6-10,COLUMN()-10)=0,"",INDEX(申請表!$B$5:$Q$1048576,ROW()*6-10,COLUMN()-10))</f>
        <v/>
      </c>
      <c r="V96" s="33" t="str" cm="1">
        <f t="array" ref="V96">IF(INDEX(申請表!$B$5:$Q$1048576,ROW()*6-10,COLUMN()-10)=0,"",INDEX(申請表!$B$5:$Q$1048576,ROW()*6-10,COLUMN()-10))</f>
        <v/>
      </c>
      <c r="W96" s="34" t="str" cm="1">
        <f t="array" ref="W96">INDEX(申請表!$B$5:$Q$1048576,ROW()*6-10,COLUMN()-10)</f>
        <v/>
      </c>
      <c r="X96" s="33" t="str" cm="1">
        <f t="array" ref="X96">IF(INDEX(申請表!$B$5:$Q$1048576,ROW()*6-10,COLUMN()-10)=0,"",INDEX(申請表!$B$5:$Q$1048576,ROW()*6-10,COLUMN()-10))</f>
        <v/>
      </c>
      <c r="Y96" s="33" t="str" cm="1">
        <f t="array" ref="Y96">INDEX(申請表!$B$5:$Q$1048576,ROW()*6-10,COLUMN()-10)</f>
        <v/>
      </c>
      <c r="Z96" s="34" t="str" cm="1">
        <f t="array" ref="Z96">IF(INDEX(申請表!$B$5:$Q$1048576,ROW()*6-10,COLUMN()-10)=0,"",INDEX(申請表!$B$5:$Q$1048576,ROW()*6-10,COLUMN()-10))</f>
        <v/>
      </c>
    </row>
    <row r="97" spans="1:26" x14ac:dyDescent="0.3">
      <c r="A97" s="33" t="str" cm="1">
        <f t="array" ref="A97">INDEX(申請表!$B$5:$Q$1048576,ROW()*6-10,COLUMN())</f>
        <v/>
      </c>
      <c r="B97" s="34" t="str" cm="1">
        <f t="array" ref="B97">IF(INDEX(申請表!$B$5:$Q$1048576,ROW()*6-10,COLUMN())=0,"",INDEX(申請表!$B$5:$Q$1048576,ROW()*6-10,COLUMN()))</f>
        <v/>
      </c>
      <c r="C97" s="33" t="str" cm="1">
        <f t="array" ref="C97">IF(INDEX(申請表!$B$5:$Q$1048576,ROW()*6-10,COLUMN())=0,"",INDEX(申請表!$B$5:$Q$1048576,ROW()*6-10,COLUMN()))</f>
        <v/>
      </c>
      <c r="D97" s="34" t="str" cm="1">
        <f t="array" ref="D97">IF(INDEX(申請表!$B$5:$Q$1048576,ROW()*6-10,COLUMN())=0,"",INDEX(申請表!$B$5:$Q$1048576,ROW()*6-10,COLUMN()))</f>
        <v/>
      </c>
      <c r="E97" s="34" t="str" cm="1">
        <f t="array" ref="E97">INDEX(申請表!$B$5:$Q$1048576,2+((ROW()-2)*6),5)</f>
        <v xml:space="preserve"> </v>
      </c>
      <c r="F97" s="34" t="str" cm="1">
        <f t="array" ref="F97">IF(INDEX(申請表!$B$5:$Q$1048576,2+((ROW()-2)*6),6)=0,"",INDEX(申請表!$B$5:$Q$1048576,2+((ROW()-2)*6),6))</f>
        <v/>
      </c>
      <c r="G97" s="34" t="str" cm="1">
        <f t="array" ref="G97">IF(INDEX(申請表!$B$5:$Q$1048576,2+((ROW()-2)*6),7)=0,"",INDEX(申請表!$B$5:$Q$1048576,2+((ROW()-2)*6),7))</f>
        <v/>
      </c>
      <c r="H97" s="34" t="str" cm="1">
        <f t="array" ref="H97">IF(INDEX(申請表!$B$5:$Q$1048576,3+((ROW()-2)*6),6)=0,"",INDEX(申請表!$B$5:$Q$1048576,3+((ROW()-2)*6),6))</f>
        <v/>
      </c>
      <c r="I97" s="34" t="str" cm="1">
        <f t="array" ref="I97">IF(INDEX(申請表!$B$5:$Q$1048576,3+((ROW()-2)*6),7)=0,"",INDEX(申請表!$B$5:$Q$1048576,3+((ROW()-2)*6),7))</f>
        <v/>
      </c>
      <c r="J97" s="34" t="str" cm="1">
        <f t="array" ref="J97">IF(INDEX(申請表!$B$5:$Q$1048576,4+((ROW()-2)*6),6)=0,"",INDEX(申請表!$B$5:$Q$1048576,4+((ROW()-2)*6),6))</f>
        <v/>
      </c>
      <c r="K97" s="34" t="str" cm="1">
        <f t="array" ref="K97">IF(INDEX(申請表!$B$5:$Q$1048576,4+((ROW()-2)*6),7)=0,"",INDEX(申請表!$B$5:$Q$1048576,4+((ROW()-2)*6),7))</f>
        <v/>
      </c>
      <c r="L97" s="34" t="str" cm="1">
        <f t="array" ref="L97">IF(INDEX(申請表!$B$5:$Q$1048576,5+((ROW()-2)*6),6)=0,"",INDEX(申請表!$B$5:$Q$1048576,5+((ROW()-2)*6),6))</f>
        <v/>
      </c>
      <c r="M97" s="34" t="str" cm="1">
        <f t="array" ref="M97">IF(INDEX(申請表!$B$5:$Q$1048576,5+((ROW()-2)*6),7)=0,"",INDEX(申請表!$B$5:$Q$1048576,5+((ROW()-2)*6),7))</f>
        <v/>
      </c>
      <c r="N97" s="34" t="str" cm="1">
        <f t="array" ref="N97">IF(INDEX(申請表!$B$5:$Q$1048576,6+((ROW()-2)*6),6)=0,"",INDEX(申請表!$B$5:$Q$1048576,6+((ROW()-2)*6),6))</f>
        <v/>
      </c>
      <c r="O97" s="34" t="str" cm="1">
        <f t="array" ref="O97">IF(INDEX(申請表!$B$5:$Q$1048576,6+((ROW()-2)*6),7)=0,"",INDEX(申請表!$B$5:$Q$1048576,6+((ROW()-2)*6),7))</f>
        <v/>
      </c>
      <c r="P97" s="34" t="str" cm="1">
        <f t="array" ref="P97">IF(INDEX(申請表!$B$5:$Q$1048576,7+((ROW()-2)*6),6)=0,"",INDEX(申請表!$B$5:$Q$1048576,7+((ROW()-2)*6),6))</f>
        <v/>
      </c>
      <c r="Q97" s="34" t="str" cm="1">
        <f t="array" ref="Q97">IF(INDEX(申請表!$B$5:$Q$1048576,7+((ROW()-2)*6),7)=0,"",INDEX(申請表!$B$5:$Q$1048576,7+((ROW()-2)*6),7))</f>
        <v/>
      </c>
      <c r="R97" s="15" t="str" cm="1">
        <f t="array" ref="R97">IF(INDEX(申請表!$B$5:$Q$1048576,ROW()*6-10,COLUMN()-10)=0,"",INDEX(申請表!$B$5:$Q$1048576,ROW()*6-10,COLUMN()-10))</f>
        <v/>
      </c>
      <c r="S97" s="33" t="str" cm="1">
        <f t="array" ref="S97">IF(INDEX(申請表!$B$5:$Q$1048576,ROW()*6-10,COLUMN()-10)=0,"",INDEX(申請表!$B$5:$Q$1048576,ROW()*6-10,COLUMN()-10))</f>
        <v/>
      </c>
      <c r="T97" s="33" t="str" cm="1">
        <f t="array" ref="T97">IF(INDEX(申請表!$B$5:$Q$1048576,ROW()*6-10,COLUMN()-10)=0,"",INDEX(申請表!$B$5:$Q$1048576,ROW()*6-10,COLUMN()-10))</f>
        <v/>
      </c>
      <c r="U97" s="34" t="str" cm="1">
        <f t="array" ref="U97">IF(INDEX(申請表!$B$5:$Q$1048576,ROW()*6-10,COLUMN()-10)=0,"",INDEX(申請表!$B$5:$Q$1048576,ROW()*6-10,COLUMN()-10))</f>
        <v/>
      </c>
      <c r="V97" s="33" t="str" cm="1">
        <f t="array" ref="V97">IF(INDEX(申請表!$B$5:$Q$1048576,ROW()*6-10,COLUMN()-10)=0,"",INDEX(申請表!$B$5:$Q$1048576,ROW()*6-10,COLUMN()-10))</f>
        <v/>
      </c>
      <c r="W97" s="34" t="str" cm="1">
        <f t="array" ref="W97">INDEX(申請表!$B$5:$Q$1048576,ROW()*6-10,COLUMN()-10)</f>
        <v/>
      </c>
      <c r="X97" s="33" t="str" cm="1">
        <f t="array" ref="X97">IF(INDEX(申請表!$B$5:$Q$1048576,ROW()*6-10,COLUMN()-10)=0,"",INDEX(申請表!$B$5:$Q$1048576,ROW()*6-10,COLUMN()-10))</f>
        <v/>
      </c>
      <c r="Y97" s="33" t="str" cm="1">
        <f t="array" ref="Y97">INDEX(申請表!$B$5:$Q$1048576,ROW()*6-10,COLUMN()-10)</f>
        <v/>
      </c>
      <c r="Z97" s="34" t="str" cm="1">
        <f t="array" ref="Z97">IF(INDEX(申請表!$B$5:$Q$1048576,ROW()*6-10,COLUMN()-10)=0,"",INDEX(申請表!$B$5:$Q$1048576,ROW()*6-10,COLUMN()-10))</f>
        <v/>
      </c>
    </row>
    <row r="98" spans="1:26" x14ac:dyDescent="0.3">
      <c r="A98" s="33" t="str" cm="1">
        <f t="array" ref="A98">INDEX(申請表!$B$5:$Q$1048576,ROW()*6-10,COLUMN())</f>
        <v/>
      </c>
      <c r="B98" s="34" t="str" cm="1">
        <f t="array" ref="B98">IF(INDEX(申請表!$B$5:$Q$1048576,ROW()*6-10,COLUMN())=0,"",INDEX(申請表!$B$5:$Q$1048576,ROW()*6-10,COLUMN()))</f>
        <v/>
      </c>
      <c r="C98" s="33" t="str" cm="1">
        <f t="array" ref="C98">IF(INDEX(申請表!$B$5:$Q$1048576,ROW()*6-10,COLUMN())=0,"",INDEX(申請表!$B$5:$Q$1048576,ROW()*6-10,COLUMN()))</f>
        <v/>
      </c>
      <c r="D98" s="34" t="str" cm="1">
        <f t="array" ref="D98">IF(INDEX(申請表!$B$5:$Q$1048576,ROW()*6-10,COLUMN())=0,"",INDEX(申請表!$B$5:$Q$1048576,ROW()*6-10,COLUMN()))</f>
        <v/>
      </c>
      <c r="E98" s="34" t="str" cm="1">
        <f t="array" ref="E98">INDEX(申請表!$B$5:$Q$1048576,2+((ROW()-2)*6),5)</f>
        <v xml:space="preserve"> </v>
      </c>
      <c r="F98" s="34" t="str" cm="1">
        <f t="array" ref="F98">IF(INDEX(申請表!$B$5:$Q$1048576,2+((ROW()-2)*6),6)=0,"",INDEX(申請表!$B$5:$Q$1048576,2+((ROW()-2)*6),6))</f>
        <v/>
      </c>
      <c r="G98" s="34" t="str" cm="1">
        <f t="array" ref="G98">IF(INDEX(申請表!$B$5:$Q$1048576,2+((ROW()-2)*6),7)=0,"",INDEX(申請表!$B$5:$Q$1048576,2+((ROW()-2)*6),7))</f>
        <v/>
      </c>
      <c r="H98" s="34" t="str" cm="1">
        <f t="array" ref="H98">IF(INDEX(申請表!$B$5:$Q$1048576,3+((ROW()-2)*6),6)=0,"",INDEX(申請表!$B$5:$Q$1048576,3+((ROW()-2)*6),6))</f>
        <v/>
      </c>
      <c r="I98" s="34" t="str" cm="1">
        <f t="array" ref="I98">IF(INDEX(申請表!$B$5:$Q$1048576,3+((ROW()-2)*6),7)=0,"",INDEX(申請表!$B$5:$Q$1048576,3+((ROW()-2)*6),7))</f>
        <v/>
      </c>
      <c r="J98" s="34" t="str" cm="1">
        <f t="array" ref="J98">IF(INDEX(申請表!$B$5:$Q$1048576,4+((ROW()-2)*6),6)=0,"",INDEX(申請表!$B$5:$Q$1048576,4+((ROW()-2)*6),6))</f>
        <v/>
      </c>
      <c r="K98" s="34" t="str" cm="1">
        <f t="array" ref="K98">IF(INDEX(申請表!$B$5:$Q$1048576,4+((ROW()-2)*6),7)=0,"",INDEX(申請表!$B$5:$Q$1048576,4+((ROW()-2)*6),7))</f>
        <v/>
      </c>
      <c r="L98" s="34" t="str" cm="1">
        <f t="array" ref="L98">IF(INDEX(申請表!$B$5:$Q$1048576,5+((ROW()-2)*6),6)=0,"",INDEX(申請表!$B$5:$Q$1048576,5+((ROW()-2)*6),6))</f>
        <v/>
      </c>
      <c r="M98" s="34" t="str" cm="1">
        <f t="array" ref="M98">IF(INDEX(申請表!$B$5:$Q$1048576,5+((ROW()-2)*6),7)=0,"",INDEX(申請表!$B$5:$Q$1048576,5+((ROW()-2)*6),7))</f>
        <v/>
      </c>
      <c r="N98" s="34" t="str" cm="1">
        <f t="array" ref="N98">IF(INDEX(申請表!$B$5:$Q$1048576,6+((ROW()-2)*6),6)=0,"",INDEX(申請表!$B$5:$Q$1048576,6+((ROW()-2)*6),6))</f>
        <v/>
      </c>
      <c r="O98" s="34" t="str" cm="1">
        <f t="array" ref="O98">IF(INDEX(申請表!$B$5:$Q$1048576,6+((ROW()-2)*6),7)=0,"",INDEX(申請表!$B$5:$Q$1048576,6+((ROW()-2)*6),7))</f>
        <v/>
      </c>
      <c r="P98" s="34" t="str" cm="1">
        <f t="array" ref="P98">IF(INDEX(申請表!$B$5:$Q$1048576,7+((ROW()-2)*6),6)=0,"",INDEX(申請表!$B$5:$Q$1048576,7+((ROW()-2)*6),6))</f>
        <v/>
      </c>
      <c r="Q98" s="34" t="str" cm="1">
        <f t="array" ref="Q98">IF(INDEX(申請表!$B$5:$Q$1048576,7+((ROW()-2)*6),7)=0,"",INDEX(申請表!$B$5:$Q$1048576,7+((ROW()-2)*6),7))</f>
        <v/>
      </c>
      <c r="R98" s="15" t="str" cm="1">
        <f t="array" ref="R98">IF(INDEX(申請表!$B$5:$Q$1048576,ROW()*6-10,COLUMN()-10)=0,"",INDEX(申請表!$B$5:$Q$1048576,ROW()*6-10,COLUMN()-10))</f>
        <v/>
      </c>
      <c r="S98" s="33" t="str" cm="1">
        <f t="array" ref="S98">IF(INDEX(申請表!$B$5:$Q$1048576,ROW()*6-10,COLUMN()-10)=0,"",INDEX(申請表!$B$5:$Q$1048576,ROW()*6-10,COLUMN()-10))</f>
        <v/>
      </c>
      <c r="T98" s="33" t="str" cm="1">
        <f t="array" ref="T98">IF(INDEX(申請表!$B$5:$Q$1048576,ROW()*6-10,COLUMN()-10)=0,"",INDEX(申請表!$B$5:$Q$1048576,ROW()*6-10,COLUMN()-10))</f>
        <v/>
      </c>
      <c r="U98" s="34" t="str" cm="1">
        <f t="array" ref="U98">IF(INDEX(申請表!$B$5:$Q$1048576,ROW()*6-10,COLUMN()-10)=0,"",INDEX(申請表!$B$5:$Q$1048576,ROW()*6-10,COLUMN()-10))</f>
        <v/>
      </c>
      <c r="V98" s="33" t="str" cm="1">
        <f t="array" ref="V98">IF(INDEX(申請表!$B$5:$Q$1048576,ROW()*6-10,COLUMN()-10)=0,"",INDEX(申請表!$B$5:$Q$1048576,ROW()*6-10,COLUMN()-10))</f>
        <v/>
      </c>
      <c r="W98" s="34" t="str" cm="1">
        <f t="array" ref="W98">INDEX(申請表!$B$5:$Q$1048576,ROW()*6-10,COLUMN()-10)</f>
        <v/>
      </c>
      <c r="X98" s="33" t="str" cm="1">
        <f t="array" ref="X98">IF(INDEX(申請表!$B$5:$Q$1048576,ROW()*6-10,COLUMN()-10)=0,"",INDEX(申請表!$B$5:$Q$1048576,ROW()*6-10,COLUMN()-10))</f>
        <v/>
      </c>
      <c r="Y98" s="33" t="str" cm="1">
        <f t="array" ref="Y98">INDEX(申請表!$B$5:$Q$1048576,ROW()*6-10,COLUMN()-10)</f>
        <v/>
      </c>
      <c r="Z98" s="34" t="str" cm="1">
        <f t="array" ref="Z98">IF(INDEX(申請表!$B$5:$Q$1048576,ROW()*6-10,COLUMN()-10)=0,"",INDEX(申請表!$B$5:$Q$1048576,ROW()*6-10,COLUMN()-10))</f>
        <v/>
      </c>
    </row>
    <row r="99" spans="1:26" x14ac:dyDescent="0.3">
      <c r="A99" s="33" t="str" cm="1">
        <f t="array" ref="A99">INDEX(申請表!$B$5:$Q$1048576,ROW()*6-10,COLUMN())</f>
        <v/>
      </c>
      <c r="B99" s="34" t="str" cm="1">
        <f t="array" ref="B99">IF(INDEX(申請表!$B$5:$Q$1048576,ROW()*6-10,COLUMN())=0,"",INDEX(申請表!$B$5:$Q$1048576,ROW()*6-10,COLUMN()))</f>
        <v/>
      </c>
      <c r="C99" s="33" t="str" cm="1">
        <f t="array" ref="C99">IF(INDEX(申請表!$B$5:$Q$1048576,ROW()*6-10,COLUMN())=0,"",INDEX(申請表!$B$5:$Q$1048576,ROW()*6-10,COLUMN()))</f>
        <v/>
      </c>
      <c r="D99" s="34" t="str" cm="1">
        <f t="array" ref="D99">IF(INDEX(申請表!$B$5:$Q$1048576,ROW()*6-10,COLUMN())=0,"",INDEX(申請表!$B$5:$Q$1048576,ROW()*6-10,COLUMN()))</f>
        <v/>
      </c>
      <c r="E99" s="34" t="str" cm="1">
        <f t="array" ref="E99">INDEX(申請表!$B$5:$Q$1048576,2+((ROW()-2)*6),5)</f>
        <v xml:space="preserve"> </v>
      </c>
      <c r="F99" s="34" t="str" cm="1">
        <f t="array" ref="F99">IF(INDEX(申請表!$B$5:$Q$1048576,2+((ROW()-2)*6),6)=0,"",INDEX(申請表!$B$5:$Q$1048576,2+((ROW()-2)*6),6))</f>
        <v/>
      </c>
      <c r="G99" s="34" t="str" cm="1">
        <f t="array" ref="G99">IF(INDEX(申請表!$B$5:$Q$1048576,2+((ROW()-2)*6),7)=0,"",INDEX(申請表!$B$5:$Q$1048576,2+((ROW()-2)*6),7))</f>
        <v/>
      </c>
      <c r="H99" s="34" t="str" cm="1">
        <f t="array" ref="H99">IF(INDEX(申請表!$B$5:$Q$1048576,3+((ROW()-2)*6),6)=0,"",INDEX(申請表!$B$5:$Q$1048576,3+((ROW()-2)*6),6))</f>
        <v/>
      </c>
      <c r="I99" s="34" t="str" cm="1">
        <f t="array" ref="I99">IF(INDEX(申請表!$B$5:$Q$1048576,3+((ROW()-2)*6),7)=0,"",INDEX(申請表!$B$5:$Q$1048576,3+((ROW()-2)*6),7))</f>
        <v/>
      </c>
      <c r="J99" s="34" t="str" cm="1">
        <f t="array" ref="J99">IF(INDEX(申請表!$B$5:$Q$1048576,4+((ROW()-2)*6),6)=0,"",INDEX(申請表!$B$5:$Q$1048576,4+((ROW()-2)*6),6))</f>
        <v/>
      </c>
      <c r="K99" s="34" t="str" cm="1">
        <f t="array" ref="K99">IF(INDEX(申請表!$B$5:$Q$1048576,4+((ROW()-2)*6),7)=0,"",INDEX(申請表!$B$5:$Q$1048576,4+((ROW()-2)*6),7))</f>
        <v/>
      </c>
      <c r="L99" s="34" t="str" cm="1">
        <f t="array" ref="L99">IF(INDEX(申請表!$B$5:$Q$1048576,5+((ROW()-2)*6),6)=0,"",INDEX(申請表!$B$5:$Q$1048576,5+((ROW()-2)*6),6))</f>
        <v/>
      </c>
      <c r="M99" s="34" t="str" cm="1">
        <f t="array" ref="M99">IF(INDEX(申請表!$B$5:$Q$1048576,5+((ROW()-2)*6),7)=0,"",INDEX(申請表!$B$5:$Q$1048576,5+((ROW()-2)*6),7))</f>
        <v/>
      </c>
      <c r="N99" s="34" t="str" cm="1">
        <f t="array" ref="N99">IF(INDEX(申請表!$B$5:$Q$1048576,6+((ROW()-2)*6),6)=0,"",INDEX(申請表!$B$5:$Q$1048576,6+((ROW()-2)*6),6))</f>
        <v/>
      </c>
      <c r="O99" s="34" t="str" cm="1">
        <f t="array" ref="O99">IF(INDEX(申請表!$B$5:$Q$1048576,6+((ROW()-2)*6),7)=0,"",INDEX(申請表!$B$5:$Q$1048576,6+((ROW()-2)*6),7))</f>
        <v/>
      </c>
      <c r="P99" s="34" t="str" cm="1">
        <f t="array" ref="P99">IF(INDEX(申請表!$B$5:$Q$1048576,7+((ROW()-2)*6),6)=0,"",INDEX(申請表!$B$5:$Q$1048576,7+((ROW()-2)*6),6))</f>
        <v/>
      </c>
      <c r="Q99" s="34" t="str" cm="1">
        <f t="array" ref="Q99">IF(INDEX(申請表!$B$5:$Q$1048576,7+((ROW()-2)*6),7)=0,"",INDEX(申請表!$B$5:$Q$1048576,7+((ROW()-2)*6),7))</f>
        <v/>
      </c>
      <c r="R99" s="15" t="str" cm="1">
        <f t="array" ref="R99">IF(INDEX(申請表!$B$5:$Q$1048576,ROW()*6-10,COLUMN()-10)=0,"",INDEX(申請表!$B$5:$Q$1048576,ROW()*6-10,COLUMN()-10))</f>
        <v/>
      </c>
      <c r="S99" s="33" t="str" cm="1">
        <f t="array" ref="S99">IF(INDEX(申請表!$B$5:$Q$1048576,ROW()*6-10,COLUMN()-10)=0,"",INDEX(申請表!$B$5:$Q$1048576,ROW()*6-10,COLUMN()-10))</f>
        <v/>
      </c>
      <c r="T99" s="33" t="str" cm="1">
        <f t="array" ref="T99">IF(INDEX(申請表!$B$5:$Q$1048576,ROW()*6-10,COLUMN()-10)=0,"",INDEX(申請表!$B$5:$Q$1048576,ROW()*6-10,COLUMN()-10))</f>
        <v/>
      </c>
      <c r="U99" s="34" t="str" cm="1">
        <f t="array" ref="U99">IF(INDEX(申請表!$B$5:$Q$1048576,ROW()*6-10,COLUMN()-10)=0,"",INDEX(申請表!$B$5:$Q$1048576,ROW()*6-10,COLUMN()-10))</f>
        <v/>
      </c>
      <c r="V99" s="33" t="str" cm="1">
        <f t="array" ref="V99">IF(INDEX(申請表!$B$5:$Q$1048576,ROW()*6-10,COLUMN()-10)=0,"",INDEX(申請表!$B$5:$Q$1048576,ROW()*6-10,COLUMN()-10))</f>
        <v/>
      </c>
      <c r="W99" s="34" t="str" cm="1">
        <f t="array" ref="W99">INDEX(申請表!$B$5:$Q$1048576,ROW()*6-10,COLUMN()-10)</f>
        <v/>
      </c>
      <c r="X99" s="33" t="str" cm="1">
        <f t="array" ref="X99">IF(INDEX(申請表!$B$5:$Q$1048576,ROW()*6-10,COLUMN()-10)=0,"",INDEX(申請表!$B$5:$Q$1048576,ROW()*6-10,COLUMN()-10))</f>
        <v/>
      </c>
      <c r="Y99" s="33" t="str" cm="1">
        <f t="array" ref="Y99">INDEX(申請表!$B$5:$Q$1048576,ROW()*6-10,COLUMN()-10)</f>
        <v/>
      </c>
      <c r="Z99" s="34" t="str" cm="1">
        <f t="array" ref="Z99">IF(INDEX(申請表!$B$5:$Q$1048576,ROW()*6-10,COLUMN()-10)=0,"",INDEX(申請表!$B$5:$Q$1048576,ROW()*6-10,COLUMN()-10))</f>
        <v/>
      </c>
    </row>
    <row r="100" spans="1:26" x14ac:dyDescent="0.3">
      <c r="A100" s="33" t="str" cm="1">
        <f t="array" ref="A100">INDEX(申請表!$B$5:$Q$1048576,ROW()*6-10,COLUMN())</f>
        <v/>
      </c>
      <c r="B100" s="34" t="str" cm="1">
        <f t="array" ref="B100">IF(INDEX(申請表!$B$5:$Q$1048576,ROW()*6-10,COLUMN())=0,"",INDEX(申請表!$B$5:$Q$1048576,ROW()*6-10,COLUMN()))</f>
        <v/>
      </c>
      <c r="C100" s="33" t="str" cm="1">
        <f t="array" ref="C100">IF(INDEX(申請表!$B$5:$Q$1048576,ROW()*6-10,COLUMN())=0,"",INDEX(申請表!$B$5:$Q$1048576,ROW()*6-10,COLUMN()))</f>
        <v/>
      </c>
      <c r="D100" s="34" t="str" cm="1">
        <f t="array" ref="D100">IF(INDEX(申請表!$B$5:$Q$1048576,ROW()*6-10,COLUMN())=0,"",INDEX(申請表!$B$5:$Q$1048576,ROW()*6-10,COLUMN()))</f>
        <v/>
      </c>
      <c r="E100" s="34" t="str" cm="1">
        <f t="array" ref="E100">INDEX(申請表!$B$5:$Q$1048576,2+((ROW()-2)*6),5)</f>
        <v xml:space="preserve"> </v>
      </c>
      <c r="F100" s="34" t="str" cm="1">
        <f t="array" ref="F100">IF(INDEX(申請表!$B$5:$Q$1048576,2+((ROW()-2)*6),6)=0,"",INDEX(申請表!$B$5:$Q$1048576,2+((ROW()-2)*6),6))</f>
        <v/>
      </c>
      <c r="G100" s="34" t="str" cm="1">
        <f t="array" ref="G100">IF(INDEX(申請表!$B$5:$Q$1048576,2+((ROW()-2)*6),7)=0,"",INDEX(申請表!$B$5:$Q$1048576,2+((ROW()-2)*6),7))</f>
        <v/>
      </c>
      <c r="H100" s="34" t="str" cm="1">
        <f t="array" ref="H100">IF(INDEX(申請表!$B$5:$Q$1048576,3+((ROW()-2)*6),6)=0,"",INDEX(申請表!$B$5:$Q$1048576,3+((ROW()-2)*6),6))</f>
        <v/>
      </c>
      <c r="I100" s="34" t="str" cm="1">
        <f t="array" ref="I100">IF(INDEX(申請表!$B$5:$Q$1048576,3+((ROW()-2)*6),7)=0,"",INDEX(申請表!$B$5:$Q$1048576,3+((ROW()-2)*6),7))</f>
        <v/>
      </c>
      <c r="J100" s="34" t="str" cm="1">
        <f t="array" ref="J100">IF(INDEX(申請表!$B$5:$Q$1048576,4+((ROW()-2)*6),6)=0,"",INDEX(申請表!$B$5:$Q$1048576,4+((ROW()-2)*6),6))</f>
        <v/>
      </c>
      <c r="K100" s="34" t="str" cm="1">
        <f t="array" ref="K100">IF(INDEX(申請表!$B$5:$Q$1048576,4+((ROW()-2)*6),7)=0,"",INDEX(申請表!$B$5:$Q$1048576,4+((ROW()-2)*6),7))</f>
        <v/>
      </c>
      <c r="L100" s="34" t="str" cm="1">
        <f t="array" ref="L100">IF(INDEX(申請表!$B$5:$Q$1048576,5+((ROW()-2)*6),6)=0,"",INDEX(申請表!$B$5:$Q$1048576,5+((ROW()-2)*6),6))</f>
        <v/>
      </c>
      <c r="M100" s="34" t="str" cm="1">
        <f t="array" ref="M100">IF(INDEX(申請表!$B$5:$Q$1048576,5+((ROW()-2)*6),7)=0,"",INDEX(申請表!$B$5:$Q$1048576,5+((ROW()-2)*6),7))</f>
        <v/>
      </c>
      <c r="N100" s="34" t="str" cm="1">
        <f t="array" ref="N100">IF(INDEX(申請表!$B$5:$Q$1048576,6+((ROW()-2)*6),6)=0,"",INDEX(申請表!$B$5:$Q$1048576,6+((ROW()-2)*6),6))</f>
        <v/>
      </c>
      <c r="O100" s="34" t="str" cm="1">
        <f t="array" ref="O100">IF(INDEX(申請表!$B$5:$Q$1048576,6+((ROW()-2)*6),7)=0,"",INDEX(申請表!$B$5:$Q$1048576,6+((ROW()-2)*6),7))</f>
        <v/>
      </c>
      <c r="P100" s="34" t="str" cm="1">
        <f t="array" ref="P100">IF(INDEX(申請表!$B$5:$Q$1048576,7+((ROW()-2)*6),6)=0,"",INDEX(申請表!$B$5:$Q$1048576,7+((ROW()-2)*6),6))</f>
        <v/>
      </c>
      <c r="Q100" s="34" t="str" cm="1">
        <f t="array" ref="Q100">IF(INDEX(申請表!$B$5:$Q$1048576,7+((ROW()-2)*6),7)=0,"",INDEX(申請表!$B$5:$Q$1048576,7+((ROW()-2)*6),7))</f>
        <v/>
      </c>
      <c r="R100" s="15" t="str" cm="1">
        <f t="array" ref="R100">IF(INDEX(申請表!$B$5:$Q$1048576,ROW()*6-10,COLUMN()-10)=0,"",INDEX(申請表!$B$5:$Q$1048576,ROW()*6-10,COLUMN()-10))</f>
        <v/>
      </c>
      <c r="S100" s="33" t="str" cm="1">
        <f t="array" ref="S100">IF(INDEX(申請表!$B$5:$Q$1048576,ROW()*6-10,COLUMN()-10)=0,"",INDEX(申請表!$B$5:$Q$1048576,ROW()*6-10,COLUMN()-10))</f>
        <v/>
      </c>
      <c r="T100" s="33" t="str" cm="1">
        <f t="array" ref="T100">IF(INDEX(申請表!$B$5:$Q$1048576,ROW()*6-10,COLUMN()-10)=0,"",INDEX(申請表!$B$5:$Q$1048576,ROW()*6-10,COLUMN()-10))</f>
        <v/>
      </c>
      <c r="U100" s="34" t="str" cm="1">
        <f t="array" ref="U100">IF(INDEX(申請表!$B$5:$Q$1048576,ROW()*6-10,COLUMN()-10)=0,"",INDEX(申請表!$B$5:$Q$1048576,ROW()*6-10,COLUMN()-10))</f>
        <v/>
      </c>
      <c r="V100" s="33" t="str" cm="1">
        <f t="array" ref="V100">IF(INDEX(申請表!$B$5:$Q$1048576,ROW()*6-10,COLUMN()-10)=0,"",INDEX(申請表!$B$5:$Q$1048576,ROW()*6-10,COLUMN()-10))</f>
        <v/>
      </c>
      <c r="W100" s="34" t="str" cm="1">
        <f t="array" ref="W100">INDEX(申請表!$B$5:$Q$1048576,ROW()*6-10,COLUMN()-10)</f>
        <v/>
      </c>
      <c r="X100" s="33" t="str" cm="1">
        <f t="array" ref="X100">IF(INDEX(申請表!$B$5:$Q$1048576,ROW()*6-10,COLUMN()-10)=0,"",INDEX(申請表!$B$5:$Q$1048576,ROW()*6-10,COLUMN()-10))</f>
        <v/>
      </c>
      <c r="Y100" s="33" t="str" cm="1">
        <f t="array" ref="Y100">INDEX(申請表!$B$5:$Q$1048576,ROW()*6-10,COLUMN()-10)</f>
        <v/>
      </c>
      <c r="Z100" s="34" t="str" cm="1">
        <f t="array" ref="Z100">IF(INDEX(申請表!$B$5:$Q$1048576,ROW()*6-10,COLUMN()-10)=0,"",INDEX(申請表!$B$5:$Q$1048576,ROW()*6-10,COLUMN()-10))</f>
        <v/>
      </c>
    </row>
    <row r="101" spans="1:26" x14ac:dyDescent="0.3">
      <c r="A101" s="33" t="str" cm="1">
        <f t="array" ref="A101">INDEX(申請表!$B$5:$Q$1048576,ROW()*6-10,COLUMN())</f>
        <v/>
      </c>
      <c r="B101" s="34" t="str" cm="1">
        <f t="array" ref="B101">IF(INDEX(申請表!$B$5:$Q$1048576,ROW()*6-10,COLUMN())=0,"",INDEX(申請表!$B$5:$Q$1048576,ROW()*6-10,COLUMN()))</f>
        <v/>
      </c>
      <c r="C101" s="33" t="str" cm="1">
        <f t="array" ref="C101">IF(INDEX(申請表!$B$5:$Q$1048576,ROW()*6-10,COLUMN())=0,"",INDEX(申請表!$B$5:$Q$1048576,ROW()*6-10,COLUMN()))</f>
        <v/>
      </c>
      <c r="D101" s="34" t="str" cm="1">
        <f t="array" ref="D101">IF(INDEX(申請表!$B$5:$Q$1048576,ROW()*6-10,COLUMN())=0,"",INDEX(申請表!$B$5:$Q$1048576,ROW()*6-10,COLUMN()))</f>
        <v/>
      </c>
      <c r="E101" s="34" t="str" cm="1">
        <f t="array" ref="E101">INDEX(申請表!$B$5:$Q$1048576,2+((ROW()-2)*6),5)</f>
        <v xml:space="preserve"> </v>
      </c>
      <c r="F101" s="34" t="str" cm="1">
        <f t="array" ref="F101">IF(INDEX(申請表!$B$5:$Q$1048576,2+((ROW()-2)*6),6)=0,"",INDEX(申請表!$B$5:$Q$1048576,2+((ROW()-2)*6),6))</f>
        <v/>
      </c>
      <c r="G101" s="34" t="str" cm="1">
        <f t="array" ref="G101">IF(INDEX(申請表!$B$5:$Q$1048576,2+((ROW()-2)*6),7)=0,"",INDEX(申請表!$B$5:$Q$1048576,2+((ROW()-2)*6),7))</f>
        <v/>
      </c>
      <c r="H101" s="34" t="str" cm="1">
        <f t="array" ref="H101">IF(INDEX(申請表!$B$5:$Q$1048576,3+((ROW()-2)*6),6)=0,"",INDEX(申請表!$B$5:$Q$1048576,3+((ROW()-2)*6),6))</f>
        <v/>
      </c>
      <c r="I101" s="34" t="str" cm="1">
        <f t="array" ref="I101">IF(INDEX(申請表!$B$5:$Q$1048576,3+((ROW()-2)*6),7)=0,"",INDEX(申請表!$B$5:$Q$1048576,3+((ROW()-2)*6),7))</f>
        <v/>
      </c>
      <c r="J101" s="34" t="str" cm="1">
        <f t="array" ref="J101">IF(INDEX(申請表!$B$5:$Q$1048576,4+((ROW()-2)*6),6)=0,"",INDEX(申請表!$B$5:$Q$1048576,4+((ROW()-2)*6),6))</f>
        <v/>
      </c>
      <c r="K101" s="34" t="str" cm="1">
        <f t="array" ref="K101">IF(INDEX(申請表!$B$5:$Q$1048576,4+((ROW()-2)*6),7)=0,"",INDEX(申請表!$B$5:$Q$1048576,4+((ROW()-2)*6),7))</f>
        <v/>
      </c>
      <c r="L101" s="34" t="str" cm="1">
        <f t="array" ref="L101">IF(INDEX(申請表!$B$5:$Q$1048576,5+((ROW()-2)*6),6)=0,"",INDEX(申請表!$B$5:$Q$1048576,5+((ROW()-2)*6),6))</f>
        <v/>
      </c>
      <c r="M101" s="34" t="str" cm="1">
        <f t="array" ref="M101">IF(INDEX(申請表!$B$5:$Q$1048576,5+((ROW()-2)*6),7)=0,"",INDEX(申請表!$B$5:$Q$1048576,5+((ROW()-2)*6),7))</f>
        <v/>
      </c>
      <c r="N101" s="34" t="str" cm="1">
        <f t="array" ref="N101">IF(INDEX(申請表!$B$5:$Q$1048576,6+((ROW()-2)*6),6)=0,"",INDEX(申請表!$B$5:$Q$1048576,6+((ROW()-2)*6),6))</f>
        <v/>
      </c>
      <c r="O101" s="34" t="str" cm="1">
        <f t="array" ref="O101">IF(INDEX(申請表!$B$5:$Q$1048576,6+((ROW()-2)*6),7)=0,"",INDEX(申請表!$B$5:$Q$1048576,6+((ROW()-2)*6),7))</f>
        <v/>
      </c>
      <c r="P101" s="34" t="str" cm="1">
        <f t="array" ref="P101">IF(INDEX(申請表!$B$5:$Q$1048576,7+((ROW()-2)*6),6)=0,"",INDEX(申請表!$B$5:$Q$1048576,7+((ROW()-2)*6),6))</f>
        <v/>
      </c>
      <c r="Q101" s="34" t="str" cm="1">
        <f t="array" ref="Q101">IF(INDEX(申請表!$B$5:$Q$1048576,7+((ROW()-2)*6),7)=0,"",INDEX(申請表!$B$5:$Q$1048576,7+((ROW()-2)*6),7))</f>
        <v/>
      </c>
      <c r="R101" s="15" t="str" cm="1">
        <f t="array" ref="R101">IF(INDEX(申請表!$B$5:$Q$1048576,ROW()*6-10,COLUMN()-10)=0,"",INDEX(申請表!$B$5:$Q$1048576,ROW()*6-10,COLUMN()-10))</f>
        <v/>
      </c>
      <c r="S101" s="33" t="str" cm="1">
        <f t="array" ref="S101">IF(INDEX(申請表!$B$5:$Q$1048576,ROW()*6-10,COLUMN()-10)=0,"",INDEX(申請表!$B$5:$Q$1048576,ROW()*6-10,COLUMN()-10))</f>
        <v/>
      </c>
      <c r="T101" s="33" t="str" cm="1">
        <f t="array" ref="T101">IF(INDEX(申請表!$B$5:$Q$1048576,ROW()*6-10,COLUMN()-10)=0,"",INDEX(申請表!$B$5:$Q$1048576,ROW()*6-10,COLUMN()-10))</f>
        <v/>
      </c>
      <c r="U101" s="34" t="str" cm="1">
        <f t="array" ref="U101">IF(INDEX(申請表!$B$5:$Q$1048576,ROW()*6-10,COLUMN()-10)=0,"",INDEX(申請表!$B$5:$Q$1048576,ROW()*6-10,COLUMN()-10))</f>
        <v/>
      </c>
      <c r="V101" s="33" t="str" cm="1">
        <f t="array" ref="V101">IF(INDEX(申請表!$B$5:$Q$1048576,ROW()*6-10,COLUMN()-10)=0,"",INDEX(申請表!$B$5:$Q$1048576,ROW()*6-10,COLUMN()-10))</f>
        <v/>
      </c>
      <c r="W101" s="34" t="str" cm="1">
        <f t="array" ref="W101">INDEX(申請表!$B$5:$Q$1048576,ROW()*6-10,COLUMN()-10)</f>
        <v/>
      </c>
      <c r="X101" s="33" t="str" cm="1">
        <f t="array" ref="X101">IF(INDEX(申請表!$B$5:$Q$1048576,ROW()*6-10,COLUMN()-10)=0,"",INDEX(申請表!$B$5:$Q$1048576,ROW()*6-10,COLUMN()-10))</f>
        <v/>
      </c>
      <c r="Y101" s="33" t="str" cm="1">
        <f t="array" ref="Y101">INDEX(申請表!$B$5:$Q$1048576,ROW()*6-10,COLUMN()-10)</f>
        <v/>
      </c>
      <c r="Z101" s="34" t="str" cm="1">
        <f t="array" ref="Z101">IF(INDEX(申請表!$B$5:$Q$1048576,ROW()*6-10,COLUMN()-10)=0,"",INDEX(申請表!$B$5:$Q$1048576,ROW()*6-10,COLUMN()-10))</f>
        <v/>
      </c>
    </row>
    <row r="102" spans="1:26" x14ac:dyDescent="0.3">
      <c r="A102" s="33" t="str" cm="1">
        <f t="array" ref="A102">INDEX(申請表!$B$5:$Q$1048576,ROW()*6-10,COLUMN())</f>
        <v/>
      </c>
      <c r="B102" s="34" t="str" cm="1">
        <f t="array" ref="B102">IF(INDEX(申請表!$B$5:$Q$1048576,ROW()*6-10,COLUMN())=0,"",INDEX(申請表!$B$5:$Q$1048576,ROW()*6-10,COLUMN()))</f>
        <v/>
      </c>
      <c r="C102" s="33" t="str" cm="1">
        <f t="array" ref="C102">IF(INDEX(申請表!$B$5:$Q$1048576,ROW()*6-10,COLUMN())=0,"",INDEX(申請表!$B$5:$Q$1048576,ROW()*6-10,COLUMN()))</f>
        <v/>
      </c>
      <c r="D102" s="34" t="str" cm="1">
        <f t="array" ref="D102">IF(INDEX(申請表!$B$5:$Q$1048576,ROW()*6-10,COLUMN())=0,"",INDEX(申請表!$B$5:$Q$1048576,ROW()*6-10,COLUMN()))</f>
        <v/>
      </c>
      <c r="E102" s="34" t="str" cm="1">
        <f t="array" ref="E102">INDEX(申請表!$B$5:$Q$1048576,2+((ROW()-2)*6),5)</f>
        <v xml:space="preserve"> </v>
      </c>
      <c r="F102" s="34" t="str" cm="1">
        <f t="array" ref="F102">IF(INDEX(申請表!$B$5:$Q$1048576,2+((ROW()-2)*6),6)=0,"",INDEX(申請表!$B$5:$Q$1048576,2+((ROW()-2)*6),6))</f>
        <v/>
      </c>
      <c r="G102" s="34" t="str" cm="1">
        <f t="array" ref="G102">IF(INDEX(申請表!$B$5:$Q$1048576,2+((ROW()-2)*6),7)=0,"",INDEX(申請表!$B$5:$Q$1048576,2+((ROW()-2)*6),7))</f>
        <v/>
      </c>
      <c r="H102" s="34" t="str" cm="1">
        <f t="array" ref="H102">IF(INDEX(申請表!$B$5:$Q$1048576,3+((ROW()-2)*6),6)=0,"",INDEX(申請表!$B$5:$Q$1048576,3+((ROW()-2)*6),6))</f>
        <v/>
      </c>
      <c r="I102" s="34" t="str" cm="1">
        <f t="array" ref="I102">IF(INDEX(申請表!$B$5:$Q$1048576,3+((ROW()-2)*6),7)=0,"",INDEX(申請表!$B$5:$Q$1048576,3+((ROW()-2)*6),7))</f>
        <v/>
      </c>
      <c r="J102" s="34" t="str" cm="1">
        <f t="array" ref="J102">IF(INDEX(申請表!$B$5:$Q$1048576,4+((ROW()-2)*6),6)=0,"",INDEX(申請表!$B$5:$Q$1048576,4+((ROW()-2)*6),6))</f>
        <v/>
      </c>
      <c r="K102" s="34" t="str" cm="1">
        <f t="array" ref="K102">IF(INDEX(申請表!$B$5:$Q$1048576,4+((ROW()-2)*6),7)=0,"",INDEX(申請表!$B$5:$Q$1048576,4+((ROW()-2)*6),7))</f>
        <v/>
      </c>
      <c r="L102" s="34" t="str" cm="1">
        <f t="array" ref="L102">IF(INDEX(申請表!$B$5:$Q$1048576,5+((ROW()-2)*6),6)=0,"",INDEX(申請表!$B$5:$Q$1048576,5+((ROW()-2)*6),6))</f>
        <v/>
      </c>
      <c r="M102" s="34" t="str" cm="1">
        <f t="array" ref="M102">IF(INDEX(申請表!$B$5:$Q$1048576,5+((ROW()-2)*6),7)=0,"",INDEX(申請表!$B$5:$Q$1048576,5+((ROW()-2)*6),7))</f>
        <v/>
      </c>
      <c r="N102" s="34" t="str" cm="1">
        <f t="array" ref="N102">IF(INDEX(申請表!$B$5:$Q$1048576,6+((ROW()-2)*6),6)=0,"",INDEX(申請表!$B$5:$Q$1048576,6+((ROW()-2)*6),6))</f>
        <v/>
      </c>
      <c r="O102" s="34" t="str" cm="1">
        <f t="array" ref="O102">IF(INDEX(申請表!$B$5:$Q$1048576,6+((ROW()-2)*6),7)=0,"",INDEX(申請表!$B$5:$Q$1048576,6+((ROW()-2)*6),7))</f>
        <v/>
      </c>
      <c r="P102" s="34" t="str" cm="1">
        <f t="array" ref="P102">IF(INDEX(申請表!$B$5:$Q$1048576,7+((ROW()-2)*6),6)=0,"",INDEX(申請表!$B$5:$Q$1048576,7+((ROW()-2)*6),6))</f>
        <v/>
      </c>
      <c r="Q102" s="34" t="str" cm="1">
        <f t="array" ref="Q102">IF(INDEX(申請表!$B$5:$Q$1048576,7+((ROW()-2)*6),7)=0,"",INDEX(申請表!$B$5:$Q$1048576,7+((ROW()-2)*6),7))</f>
        <v/>
      </c>
      <c r="R102" s="15" t="str" cm="1">
        <f t="array" ref="R102">IF(INDEX(申請表!$B$5:$Q$1048576,ROW()*6-10,COLUMN()-10)=0,"",INDEX(申請表!$B$5:$Q$1048576,ROW()*6-10,COLUMN()-10))</f>
        <v/>
      </c>
      <c r="S102" s="33" t="str" cm="1">
        <f t="array" ref="S102">IF(INDEX(申請表!$B$5:$Q$1048576,ROW()*6-10,COLUMN()-10)=0,"",INDEX(申請表!$B$5:$Q$1048576,ROW()*6-10,COLUMN()-10))</f>
        <v/>
      </c>
      <c r="T102" s="33" t="str" cm="1">
        <f t="array" ref="T102">IF(INDEX(申請表!$B$5:$Q$1048576,ROW()*6-10,COLUMN()-10)=0,"",INDEX(申請表!$B$5:$Q$1048576,ROW()*6-10,COLUMN()-10))</f>
        <v/>
      </c>
      <c r="U102" s="34" t="str" cm="1">
        <f t="array" ref="U102">IF(INDEX(申請表!$B$5:$Q$1048576,ROW()*6-10,COLUMN()-10)=0,"",INDEX(申請表!$B$5:$Q$1048576,ROW()*6-10,COLUMN()-10))</f>
        <v/>
      </c>
      <c r="V102" s="33" t="str" cm="1">
        <f t="array" ref="V102">IF(INDEX(申請表!$B$5:$Q$1048576,ROW()*6-10,COLUMN()-10)=0,"",INDEX(申請表!$B$5:$Q$1048576,ROW()*6-10,COLUMN()-10))</f>
        <v/>
      </c>
      <c r="W102" s="34" t="str" cm="1">
        <f t="array" ref="W102">INDEX(申請表!$B$5:$Q$1048576,ROW()*6-10,COLUMN()-10)</f>
        <v/>
      </c>
      <c r="X102" s="33" t="str" cm="1">
        <f t="array" ref="X102">IF(INDEX(申請表!$B$5:$Q$1048576,ROW()*6-10,COLUMN()-10)=0,"",INDEX(申請表!$B$5:$Q$1048576,ROW()*6-10,COLUMN()-10))</f>
        <v/>
      </c>
      <c r="Y102" s="33" t="str" cm="1">
        <f t="array" ref="Y102">INDEX(申請表!$B$5:$Q$1048576,ROW()*6-10,COLUMN()-10)</f>
        <v/>
      </c>
      <c r="Z102" s="34" t="str" cm="1">
        <f t="array" ref="Z102">IF(INDEX(申請表!$B$5:$Q$1048576,ROW()*6-10,COLUMN()-10)=0,"",INDEX(申請表!$B$5:$Q$1048576,ROW()*6-10,COLUMN()-10))</f>
        <v/>
      </c>
    </row>
    <row r="103" spans="1:26" x14ac:dyDescent="0.3">
      <c r="A103" s="33" t="str" cm="1">
        <f t="array" ref="A103">INDEX(申請表!$B$5:$Q$1048576,ROW()*6-10,COLUMN())</f>
        <v/>
      </c>
      <c r="B103" s="34" t="str" cm="1">
        <f t="array" ref="B103">IF(INDEX(申請表!$B$5:$Q$1048576,ROW()*6-10,COLUMN())=0,"",INDEX(申請表!$B$5:$Q$1048576,ROW()*6-10,COLUMN()))</f>
        <v/>
      </c>
      <c r="C103" s="33" t="str" cm="1">
        <f t="array" ref="C103">IF(INDEX(申請表!$B$5:$Q$1048576,ROW()*6-10,COLUMN())=0,"",INDEX(申請表!$B$5:$Q$1048576,ROW()*6-10,COLUMN()))</f>
        <v/>
      </c>
      <c r="D103" s="34" t="str" cm="1">
        <f t="array" ref="D103">IF(INDEX(申請表!$B$5:$Q$1048576,ROW()*6-10,COLUMN())=0,"",INDEX(申請表!$B$5:$Q$1048576,ROW()*6-10,COLUMN()))</f>
        <v/>
      </c>
      <c r="E103" s="34" t="str" cm="1">
        <f t="array" ref="E103">INDEX(申請表!$B$5:$Q$1048576,2+((ROW()-2)*6),5)</f>
        <v xml:space="preserve"> </v>
      </c>
      <c r="F103" s="34" t="str" cm="1">
        <f t="array" ref="F103">IF(INDEX(申請表!$B$5:$Q$1048576,2+((ROW()-2)*6),6)=0,"",INDEX(申請表!$B$5:$Q$1048576,2+((ROW()-2)*6),6))</f>
        <v/>
      </c>
      <c r="G103" s="34" t="str" cm="1">
        <f t="array" ref="G103">IF(INDEX(申請表!$B$5:$Q$1048576,2+((ROW()-2)*6),7)=0,"",INDEX(申請表!$B$5:$Q$1048576,2+((ROW()-2)*6),7))</f>
        <v/>
      </c>
      <c r="H103" s="34" t="str" cm="1">
        <f t="array" ref="H103">IF(INDEX(申請表!$B$5:$Q$1048576,3+((ROW()-2)*6),6)=0,"",INDEX(申請表!$B$5:$Q$1048576,3+((ROW()-2)*6),6))</f>
        <v/>
      </c>
      <c r="I103" s="34" t="str" cm="1">
        <f t="array" ref="I103">IF(INDEX(申請表!$B$5:$Q$1048576,3+((ROW()-2)*6),7)=0,"",INDEX(申請表!$B$5:$Q$1048576,3+((ROW()-2)*6),7))</f>
        <v/>
      </c>
      <c r="J103" s="34" t="str" cm="1">
        <f t="array" ref="J103">IF(INDEX(申請表!$B$5:$Q$1048576,4+((ROW()-2)*6),6)=0,"",INDEX(申請表!$B$5:$Q$1048576,4+((ROW()-2)*6),6))</f>
        <v/>
      </c>
      <c r="K103" s="34" t="str" cm="1">
        <f t="array" ref="K103">IF(INDEX(申請表!$B$5:$Q$1048576,4+((ROW()-2)*6),7)=0,"",INDEX(申請表!$B$5:$Q$1048576,4+((ROW()-2)*6),7))</f>
        <v/>
      </c>
      <c r="L103" s="34" t="str" cm="1">
        <f t="array" ref="L103">IF(INDEX(申請表!$B$5:$Q$1048576,5+((ROW()-2)*6),6)=0,"",INDEX(申請表!$B$5:$Q$1048576,5+((ROW()-2)*6),6))</f>
        <v/>
      </c>
      <c r="M103" s="34" t="str" cm="1">
        <f t="array" ref="M103">IF(INDEX(申請表!$B$5:$Q$1048576,5+((ROW()-2)*6),7)=0,"",INDEX(申請表!$B$5:$Q$1048576,5+((ROW()-2)*6),7))</f>
        <v/>
      </c>
      <c r="N103" s="34" t="str" cm="1">
        <f t="array" ref="N103">IF(INDEX(申請表!$B$5:$Q$1048576,6+((ROW()-2)*6),6)=0,"",INDEX(申請表!$B$5:$Q$1048576,6+((ROW()-2)*6),6))</f>
        <v/>
      </c>
      <c r="O103" s="34" t="str" cm="1">
        <f t="array" ref="O103">IF(INDEX(申請表!$B$5:$Q$1048576,6+((ROW()-2)*6),7)=0,"",INDEX(申請表!$B$5:$Q$1048576,6+((ROW()-2)*6),7))</f>
        <v/>
      </c>
      <c r="P103" s="34" t="str" cm="1">
        <f t="array" ref="P103">IF(INDEX(申請表!$B$5:$Q$1048576,7+((ROW()-2)*6),6)=0,"",INDEX(申請表!$B$5:$Q$1048576,7+((ROW()-2)*6),6))</f>
        <v/>
      </c>
      <c r="Q103" s="34" t="str" cm="1">
        <f t="array" ref="Q103">IF(INDEX(申請表!$B$5:$Q$1048576,7+((ROW()-2)*6),7)=0,"",INDEX(申請表!$B$5:$Q$1048576,7+((ROW()-2)*6),7))</f>
        <v/>
      </c>
      <c r="R103" s="15" t="str" cm="1">
        <f t="array" ref="R103">IF(INDEX(申請表!$B$5:$Q$1048576,ROW()*6-10,COLUMN()-10)=0,"",INDEX(申請表!$B$5:$Q$1048576,ROW()*6-10,COLUMN()-10))</f>
        <v/>
      </c>
      <c r="S103" s="33" t="str" cm="1">
        <f t="array" ref="S103">IF(INDEX(申請表!$B$5:$Q$1048576,ROW()*6-10,COLUMN()-10)=0,"",INDEX(申請表!$B$5:$Q$1048576,ROW()*6-10,COLUMN()-10))</f>
        <v/>
      </c>
      <c r="T103" s="33" t="str" cm="1">
        <f t="array" ref="T103">IF(INDEX(申請表!$B$5:$Q$1048576,ROW()*6-10,COLUMN()-10)=0,"",INDEX(申請表!$B$5:$Q$1048576,ROW()*6-10,COLUMN()-10))</f>
        <v/>
      </c>
      <c r="U103" s="34" t="str" cm="1">
        <f t="array" ref="U103">IF(INDEX(申請表!$B$5:$Q$1048576,ROW()*6-10,COLUMN()-10)=0,"",INDEX(申請表!$B$5:$Q$1048576,ROW()*6-10,COLUMN()-10))</f>
        <v/>
      </c>
      <c r="V103" s="33" t="str" cm="1">
        <f t="array" ref="V103">IF(INDEX(申請表!$B$5:$Q$1048576,ROW()*6-10,COLUMN()-10)=0,"",INDEX(申請表!$B$5:$Q$1048576,ROW()*6-10,COLUMN()-10))</f>
        <v/>
      </c>
      <c r="W103" s="34" t="str" cm="1">
        <f t="array" ref="W103">INDEX(申請表!$B$5:$Q$1048576,ROW()*6-10,COLUMN()-10)</f>
        <v/>
      </c>
      <c r="X103" s="33" t="str" cm="1">
        <f t="array" ref="X103">IF(INDEX(申請表!$B$5:$Q$1048576,ROW()*6-10,COLUMN()-10)=0,"",INDEX(申請表!$B$5:$Q$1048576,ROW()*6-10,COLUMN()-10))</f>
        <v/>
      </c>
      <c r="Y103" s="33" t="str" cm="1">
        <f t="array" ref="Y103">INDEX(申請表!$B$5:$Q$1048576,ROW()*6-10,COLUMN()-10)</f>
        <v/>
      </c>
      <c r="Z103" s="34" t="str" cm="1">
        <f t="array" ref="Z103">IF(INDEX(申請表!$B$5:$Q$1048576,ROW()*6-10,COLUMN()-10)=0,"",INDEX(申請表!$B$5:$Q$1048576,ROW()*6-10,COLUMN()-10))</f>
        <v/>
      </c>
    </row>
    <row r="104" spans="1:26" x14ac:dyDescent="0.3">
      <c r="A104" s="33" t="str" cm="1">
        <f t="array" ref="A104">INDEX(申請表!$B$5:$Q$1048576,ROW()*6-10,COLUMN())</f>
        <v/>
      </c>
      <c r="B104" s="34" t="str" cm="1">
        <f t="array" ref="B104">IF(INDEX(申請表!$B$5:$Q$1048576,ROW()*6-10,COLUMN())=0,"",INDEX(申請表!$B$5:$Q$1048576,ROW()*6-10,COLUMN()))</f>
        <v/>
      </c>
      <c r="C104" s="33" t="str" cm="1">
        <f t="array" ref="C104">IF(INDEX(申請表!$B$5:$Q$1048576,ROW()*6-10,COLUMN())=0,"",INDEX(申請表!$B$5:$Q$1048576,ROW()*6-10,COLUMN()))</f>
        <v/>
      </c>
      <c r="D104" s="34" t="str" cm="1">
        <f t="array" ref="D104">IF(INDEX(申請表!$B$5:$Q$1048576,ROW()*6-10,COLUMN())=0,"",INDEX(申請表!$B$5:$Q$1048576,ROW()*6-10,COLUMN()))</f>
        <v/>
      </c>
      <c r="E104" s="34" t="str" cm="1">
        <f t="array" ref="E104">INDEX(申請表!$B$5:$Q$1048576,2+((ROW()-2)*6),5)</f>
        <v xml:space="preserve"> </v>
      </c>
      <c r="F104" s="34" t="str" cm="1">
        <f t="array" ref="F104">IF(INDEX(申請表!$B$5:$Q$1048576,2+((ROW()-2)*6),6)=0,"",INDEX(申請表!$B$5:$Q$1048576,2+((ROW()-2)*6),6))</f>
        <v/>
      </c>
      <c r="G104" s="34" t="str" cm="1">
        <f t="array" ref="G104">IF(INDEX(申請表!$B$5:$Q$1048576,2+((ROW()-2)*6),7)=0,"",INDEX(申請表!$B$5:$Q$1048576,2+((ROW()-2)*6),7))</f>
        <v/>
      </c>
      <c r="H104" s="34" t="str" cm="1">
        <f t="array" ref="H104">IF(INDEX(申請表!$B$5:$Q$1048576,3+((ROW()-2)*6),6)=0,"",INDEX(申請表!$B$5:$Q$1048576,3+((ROW()-2)*6),6))</f>
        <v/>
      </c>
      <c r="I104" s="34" t="str" cm="1">
        <f t="array" ref="I104">IF(INDEX(申請表!$B$5:$Q$1048576,3+((ROW()-2)*6),7)=0,"",INDEX(申請表!$B$5:$Q$1048576,3+((ROW()-2)*6),7))</f>
        <v/>
      </c>
      <c r="J104" s="34" t="str" cm="1">
        <f t="array" ref="J104">IF(INDEX(申請表!$B$5:$Q$1048576,4+((ROW()-2)*6),6)=0,"",INDEX(申請表!$B$5:$Q$1048576,4+((ROW()-2)*6),6))</f>
        <v/>
      </c>
      <c r="K104" s="34" t="str" cm="1">
        <f t="array" ref="K104">IF(INDEX(申請表!$B$5:$Q$1048576,4+((ROW()-2)*6),7)=0,"",INDEX(申請表!$B$5:$Q$1048576,4+((ROW()-2)*6),7))</f>
        <v/>
      </c>
      <c r="L104" s="34" t="str" cm="1">
        <f t="array" ref="L104">IF(INDEX(申請表!$B$5:$Q$1048576,5+((ROW()-2)*6),6)=0,"",INDEX(申請表!$B$5:$Q$1048576,5+((ROW()-2)*6),6))</f>
        <v/>
      </c>
      <c r="M104" s="34" t="str" cm="1">
        <f t="array" ref="M104">IF(INDEX(申請表!$B$5:$Q$1048576,5+((ROW()-2)*6),7)=0,"",INDEX(申請表!$B$5:$Q$1048576,5+((ROW()-2)*6),7))</f>
        <v/>
      </c>
      <c r="N104" s="34" t="str" cm="1">
        <f t="array" ref="N104">IF(INDEX(申請表!$B$5:$Q$1048576,6+((ROW()-2)*6),6)=0,"",INDEX(申請表!$B$5:$Q$1048576,6+((ROW()-2)*6),6))</f>
        <v/>
      </c>
      <c r="O104" s="34" t="str" cm="1">
        <f t="array" ref="O104">IF(INDEX(申請表!$B$5:$Q$1048576,6+((ROW()-2)*6),7)=0,"",INDEX(申請表!$B$5:$Q$1048576,6+((ROW()-2)*6),7))</f>
        <v/>
      </c>
      <c r="P104" s="34" t="str" cm="1">
        <f t="array" ref="P104">IF(INDEX(申請表!$B$5:$Q$1048576,7+((ROW()-2)*6),6)=0,"",INDEX(申請表!$B$5:$Q$1048576,7+((ROW()-2)*6),6))</f>
        <v/>
      </c>
      <c r="Q104" s="34" t="str" cm="1">
        <f t="array" ref="Q104">IF(INDEX(申請表!$B$5:$Q$1048576,7+((ROW()-2)*6),7)=0,"",INDEX(申請表!$B$5:$Q$1048576,7+((ROW()-2)*6),7))</f>
        <v/>
      </c>
      <c r="R104" s="15" t="str" cm="1">
        <f t="array" ref="R104">IF(INDEX(申請表!$B$5:$Q$1048576,ROW()*6-10,COLUMN()-10)=0,"",INDEX(申請表!$B$5:$Q$1048576,ROW()*6-10,COLUMN()-10))</f>
        <v/>
      </c>
      <c r="S104" s="33" t="str" cm="1">
        <f t="array" ref="S104">IF(INDEX(申請表!$B$5:$Q$1048576,ROW()*6-10,COLUMN()-10)=0,"",INDEX(申請表!$B$5:$Q$1048576,ROW()*6-10,COLUMN()-10))</f>
        <v/>
      </c>
      <c r="T104" s="33" t="str" cm="1">
        <f t="array" ref="T104">IF(INDEX(申請表!$B$5:$Q$1048576,ROW()*6-10,COLUMN()-10)=0,"",INDEX(申請表!$B$5:$Q$1048576,ROW()*6-10,COLUMN()-10))</f>
        <v/>
      </c>
      <c r="U104" s="34" t="str" cm="1">
        <f t="array" ref="U104">IF(INDEX(申請表!$B$5:$Q$1048576,ROW()*6-10,COLUMN()-10)=0,"",INDEX(申請表!$B$5:$Q$1048576,ROW()*6-10,COLUMN()-10))</f>
        <v/>
      </c>
      <c r="V104" s="33" t="str" cm="1">
        <f t="array" ref="V104">IF(INDEX(申請表!$B$5:$Q$1048576,ROW()*6-10,COLUMN()-10)=0,"",INDEX(申請表!$B$5:$Q$1048576,ROW()*6-10,COLUMN()-10))</f>
        <v/>
      </c>
      <c r="W104" s="34" t="str" cm="1">
        <f t="array" ref="W104">INDEX(申請表!$B$5:$Q$1048576,ROW()*6-10,COLUMN()-10)</f>
        <v/>
      </c>
      <c r="X104" s="33" t="str" cm="1">
        <f t="array" ref="X104">IF(INDEX(申請表!$B$5:$Q$1048576,ROW()*6-10,COLUMN()-10)=0,"",INDEX(申請表!$B$5:$Q$1048576,ROW()*6-10,COLUMN()-10))</f>
        <v/>
      </c>
      <c r="Y104" s="33" t="str" cm="1">
        <f t="array" ref="Y104">INDEX(申請表!$B$5:$Q$1048576,ROW()*6-10,COLUMN()-10)</f>
        <v/>
      </c>
      <c r="Z104" s="34" t="str" cm="1">
        <f t="array" ref="Z104">IF(INDEX(申請表!$B$5:$Q$1048576,ROW()*6-10,COLUMN()-10)=0,"",INDEX(申請表!$B$5:$Q$1048576,ROW()*6-10,COLUMN()-10))</f>
        <v/>
      </c>
    </row>
    <row r="105" spans="1:26" x14ac:dyDescent="0.3">
      <c r="A105" s="33" t="str" cm="1">
        <f t="array" ref="A105">INDEX(申請表!$B$5:$Q$1048576,ROW()*6-10,COLUMN())</f>
        <v/>
      </c>
      <c r="B105" s="34" t="str" cm="1">
        <f t="array" ref="B105">IF(INDEX(申請表!$B$5:$Q$1048576,ROW()*6-10,COLUMN())=0,"",INDEX(申請表!$B$5:$Q$1048576,ROW()*6-10,COLUMN()))</f>
        <v/>
      </c>
      <c r="C105" s="33" t="str" cm="1">
        <f t="array" ref="C105">IF(INDEX(申請表!$B$5:$Q$1048576,ROW()*6-10,COLUMN())=0,"",INDEX(申請表!$B$5:$Q$1048576,ROW()*6-10,COLUMN()))</f>
        <v/>
      </c>
      <c r="D105" s="34" t="str" cm="1">
        <f t="array" ref="D105">IF(INDEX(申請表!$B$5:$Q$1048576,ROW()*6-10,COLUMN())=0,"",INDEX(申請表!$B$5:$Q$1048576,ROW()*6-10,COLUMN()))</f>
        <v/>
      </c>
      <c r="E105" s="34" t="str" cm="1">
        <f t="array" ref="E105">INDEX(申請表!$B$5:$Q$1048576,2+((ROW()-2)*6),5)</f>
        <v xml:space="preserve"> </v>
      </c>
      <c r="F105" s="34" t="str" cm="1">
        <f t="array" ref="F105">IF(INDEX(申請表!$B$5:$Q$1048576,2+((ROW()-2)*6),6)=0,"",INDEX(申請表!$B$5:$Q$1048576,2+((ROW()-2)*6),6))</f>
        <v/>
      </c>
      <c r="G105" s="34" t="str" cm="1">
        <f t="array" ref="G105">IF(INDEX(申請表!$B$5:$Q$1048576,2+((ROW()-2)*6),7)=0,"",INDEX(申請表!$B$5:$Q$1048576,2+((ROW()-2)*6),7))</f>
        <v/>
      </c>
      <c r="H105" s="34" t="str" cm="1">
        <f t="array" ref="H105">IF(INDEX(申請表!$B$5:$Q$1048576,3+((ROW()-2)*6),6)=0,"",INDEX(申請表!$B$5:$Q$1048576,3+((ROW()-2)*6),6))</f>
        <v/>
      </c>
      <c r="I105" s="34" t="str" cm="1">
        <f t="array" ref="I105">IF(INDEX(申請表!$B$5:$Q$1048576,3+((ROW()-2)*6),7)=0,"",INDEX(申請表!$B$5:$Q$1048576,3+((ROW()-2)*6),7))</f>
        <v/>
      </c>
      <c r="J105" s="34" t="str" cm="1">
        <f t="array" ref="J105">IF(INDEX(申請表!$B$5:$Q$1048576,4+((ROW()-2)*6),6)=0,"",INDEX(申請表!$B$5:$Q$1048576,4+((ROW()-2)*6),6))</f>
        <v/>
      </c>
      <c r="K105" s="34" t="str" cm="1">
        <f t="array" ref="K105">IF(INDEX(申請表!$B$5:$Q$1048576,4+((ROW()-2)*6),7)=0,"",INDEX(申請表!$B$5:$Q$1048576,4+((ROW()-2)*6),7))</f>
        <v/>
      </c>
      <c r="L105" s="34" t="str" cm="1">
        <f t="array" ref="L105">IF(INDEX(申請表!$B$5:$Q$1048576,5+((ROW()-2)*6),6)=0,"",INDEX(申請表!$B$5:$Q$1048576,5+((ROW()-2)*6),6))</f>
        <v/>
      </c>
      <c r="M105" s="34" t="str" cm="1">
        <f t="array" ref="M105">IF(INDEX(申請表!$B$5:$Q$1048576,5+((ROW()-2)*6),7)=0,"",INDEX(申請表!$B$5:$Q$1048576,5+((ROW()-2)*6),7))</f>
        <v/>
      </c>
      <c r="N105" s="34" t="str" cm="1">
        <f t="array" ref="N105">IF(INDEX(申請表!$B$5:$Q$1048576,6+((ROW()-2)*6),6)=0,"",INDEX(申請表!$B$5:$Q$1048576,6+((ROW()-2)*6),6))</f>
        <v/>
      </c>
      <c r="O105" s="34" t="str" cm="1">
        <f t="array" ref="O105">IF(INDEX(申請表!$B$5:$Q$1048576,6+((ROW()-2)*6),7)=0,"",INDEX(申請表!$B$5:$Q$1048576,6+((ROW()-2)*6),7))</f>
        <v/>
      </c>
      <c r="P105" s="34" t="str" cm="1">
        <f t="array" ref="P105">IF(INDEX(申請表!$B$5:$Q$1048576,7+((ROW()-2)*6),6)=0,"",INDEX(申請表!$B$5:$Q$1048576,7+((ROW()-2)*6),6))</f>
        <v/>
      </c>
      <c r="Q105" s="34" t="str" cm="1">
        <f t="array" ref="Q105">IF(INDEX(申請表!$B$5:$Q$1048576,7+((ROW()-2)*6),7)=0,"",INDEX(申請表!$B$5:$Q$1048576,7+((ROW()-2)*6),7))</f>
        <v/>
      </c>
      <c r="R105" s="15" t="str" cm="1">
        <f t="array" ref="R105">IF(INDEX(申請表!$B$5:$Q$1048576,ROW()*6-10,COLUMN()-10)=0,"",INDEX(申請表!$B$5:$Q$1048576,ROW()*6-10,COLUMN()-10))</f>
        <v/>
      </c>
      <c r="S105" s="33" t="str" cm="1">
        <f t="array" ref="S105">IF(INDEX(申請表!$B$5:$Q$1048576,ROW()*6-10,COLUMN()-10)=0,"",INDEX(申請表!$B$5:$Q$1048576,ROW()*6-10,COLUMN()-10))</f>
        <v/>
      </c>
      <c r="T105" s="33" t="str" cm="1">
        <f t="array" ref="T105">IF(INDEX(申請表!$B$5:$Q$1048576,ROW()*6-10,COLUMN()-10)=0,"",INDEX(申請表!$B$5:$Q$1048576,ROW()*6-10,COLUMN()-10))</f>
        <v/>
      </c>
      <c r="U105" s="34" t="str" cm="1">
        <f t="array" ref="U105">IF(INDEX(申請表!$B$5:$Q$1048576,ROW()*6-10,COLUMN()-10)=0,"",INDEX(申請表!$B$5:$Q$1048576,ROW()*6-10,COLUMN()-10))</f>
        <v/>
      </c>
      <c r="V105" s="33" t="str" cm="1">
        <f t="array" ref="V105">IF(INDEX(申請表!$B$5:$Q$1048576,ROW()*6-10,COLUMN()-10)=0,"",INDEX(申請表!$B$5:$Q$1048576,ROW()*6-10,COLUMN()-10))</f>
        <v/>
      </c>
      <c r="W105" s="34" t="str" cm="1">
        <f t="array" ref="W105">INDEX(申請表!$B$5:$Q$1048576,ROW()*6-10,COLUMN()-10)</f>
        <v/>
      </c>
      <c r="X105" s="33" t="str" cm="1">
        <f t="array" ref="X105">IF(INDEX(申請表!$B$5:$Q$1048576,ROW()*6-10,COLUMN()-10)=0,"",INDEX(申請表!$B$5:$Q$1048576,ROW()*6-10,COLUMN()-10))</f>
        <v/>
      </c>
      <c r="Y105" s="33" t="str" cm="1">
        <f t="array" ref="Y105">INDEX(申請表!$B$5:$Q$1048576,ROW()*6-10,COLUMN()-10)</f>
        <v/>
      </c>
      <c r="Z105" s="34" t="str" cm="1">
        <f t="array" ref="Z105">IF(INDEX(申請表!$B$5:$Q$1048576,ROW()*6-10,COLUMN()-10)=0,"",INDEX(申請表!$B$5:$Q$1048576,ROW()*6-10,COLUMN()-10))</f>
        <v/>
      </c>
    </row>
    <row r="106" spans="1:26" x14ac:dyDescent="0.3">
      <c r="A106" s="33" t="str" cm="1">
        <f t="array" ref="A106">INDEX(申請表!$B$5:$Q$1048576,ROW()*6-10,COLUMN())</f>
        <v/>
      </c>
      <c r="B106" s="34" t="str" cm="1">
        <f t="array" ref="B106">IF(INDEX(申請表!$B$5:$Q$1048576,ROW()*6-10,COLUMN())=0,"",INDEX(申請表!$B$5:$Q$1048576,ROW()*6-10,COLUMN()))</f>
        <v/>
      </c>
      <c r="C106" s="33" t="str" cm="1">
        <f t="array" ref="C106">IF(INDEX(申請表!$B$5:$Q$1048576,ROW()*6-10,COLUMN())=0,"",INDEX(申請表!$B$5:$Q$1048576,ROW()*6-10,COLUMN()))</f>
        <v/>
      </c>
      <c r="D106" s="34" t="str" cm="1">
        <f t="array" ref="D106">IF(INDEX(申請表!$B$5:$Q$1048576,ROW()*6-10,COLUMN())=0,"",INDEX(申請表!$B$5:$Q$1048576,ROW()*6-10,COLUMN()))</f>
        <v/>
      </c>
      <c r="E106" s="34" t="str" cm="1">
        <f t="array" ref="E106">INDEX(申請表!$B$5:$Q$1048576,2+((ROW()-2)*6),5)</f>
        <v xml:space="preserve"> </v>
      </c>
      <c r="F106" s="34" t="str" cm="1">
        <f t="array" ref="F106">IF(INDEX(申請表!$B$5:$Q$1048576,2+((ROW()-2)*6),6)=0,"",INDEX(申請表!$B$5:$Q$1048576,2+((ROW()-2)*6),6))</f>
        <v/>
      </c>
      <c r="G106" s="34" t="str" cm="1">
        <f t="array" ref="G106">IF(INDEX(申請表!$B$5:$Q$1048576,2+((ROW()-2)*6),7)=0,"",INDEX(申請表!$B$5:$Q$1048576,2+((ROW()-2)*6),7))</f>
        <v/>
      </c>
      <c r="H106" s="34" t="str" cm="1">
        <f t="array" ref="H106">IF(INDEX(申請表!$B$5:$Q$1048576,3+((ROW()-2)*6),6)=0,"",INDEX(申請表!$B$5:$Q$1048576,3+((ROW()-2)*6),6))</f>
        <v/>
      </c>
      <c r="I106" s="34" t="str" cm="1">
        <f t="array" ref="I106">IF(INDEX(申請表!$B$5:$Q$1048576,3+((ROW()-2)*6),7)=0,"",INDEX(申請表!$B$5:$Q$1048576,3+((ROW()-2)*6),7))</f>
        <v/>
      </c>
      <c r="J106" s="34" t="str" cm="1">
        <f t="array" ref="J106">IF(INDEX(申請表!$B$5:$Q$1048576,4+((ROW()-2)*6),6)=0,"",INDEX(申請表!$B$5:$Q$1048576,4+((ROW()-2)*6),6))</f>
        <v/>
      </c>
      <c r="K106" s="34" t="str" cm="1">
        <f t="array" ref="K106">IF(INDEX(申請表!$B$5:$Q$1048576,4+((ROW()-2)*6),7)=0,"",INDEX(申請表!$B$5:$Q$1048576,4+((ROW()-2)*6),7))</f>
        <v/>
      </c>
      <c r="L106" s="34" t="str" cm="1">
        <f t="array" ref="L106">IF(INDEX(申請表!$B$5:$Q$1048576,5+((ROW()-2)*6),6)=0,"",INDEX(申請表!$B$5:$Q$1048576,5+((ROW()-2)*6),6))</f>
        <v/>
      </c>
      <c r="M106" s="34" t="str" cm="1">
        <f t="array" ref="M106">IF(INDEX(申請表!$B$5:$Q$1048576,5+((ROW()-2)*6),7)=0,"",INDEX(申請表!$B$5:$Q$1048576,5+((ROW()-2)*6),7))</f>
        <v/>
      </c>
      <c r="N106" s="34" t="str" cm="1">
        <f t="array" ref="N106">IF(INDEX(申請表!$B$5:$Q$1048576,6+((ROW()-2)*6),6)=0,"",INDEX(申請表!$B$5:$Q$1048576,6+((ROW()-2)*6),6))</f>
        <v/>
      </c>
      <c r="O106" s="34" t="str" cm="1">
        <f t="array" ref="O106">IF(INDEX(申請表!$B$5:$Q$1048576,6+((ROW()-2)*6),7)=0,"",INDEX(申請表!$B$5:$Q$1048576,6+((ROW()-2)*6),7))</f>
        <v/>
      </c>
      <c r="P106" s="34" t="str" cm="1">
        <f t="array" ref="P106">IF(INDEX(申請表!$B$5:$Q$1048576,7+((ROW()-2)*6),6)=0,"",INDEX(申請表!$B$5:$Q$1048576,7+((ROW()-2)*6),6))</f>
        <v/>
      </c>
      <c r="Q106" s="34" t="str" cm="1">
        <f t="array" ref="Q106">IF(INDEX(申請表!$B$5:$Q$1048576,7+((ROW()-2)*6),7)=0,"",INDEX(申請表!$B$5:$Q$1048576,7+((ROW()-2)*6),7))</f>
        <v/>
      </c>
      <c r="R106" s="15" t="str" cm="1">
        <f t="array" ref="R106">IF(INDEX(申請表!$B$5:$Q$1048576,ROW()*6-10,COLUMN()-10)=0,"",INDEX(申請表!$B$5:$Q$1048576,ROW()*6-10,COLUMN()-10))</f>
        <v/>
      </c>
      <c r="S106" s="33" t="str" cm="1">
        <f t="array" ref="S106">IF(INDEX(申請表!$B$5:$Q$1048576,ROW()*6-10,COLUMN()-10)=0,"",INDEX(申請表!$B$5:$Q$1048576,ROW()*6-10,COLUMN()-10))</f>
        <v/>
      </c>
      <c r="T106" s="33" t="str" cm="1">
        <f t="array" ref="T106">IF(INDEX(申請表!$B$5:$Q$1048576,ROW()*6-10,COLUMN()-10)=0,"",INDEX(申請表!$B$5:$Q$1048576,ROW()*6-10,COLUMN()-10))</f>
        <v/>
      </c>
      <c r="U106" s="34" t="str" cm="1">
        <f t="array" ref="U106">IF(INDEX(申請表!$B$5:$Q$1048576,ROW()*6-10,COLUMN()-10)=0,"",INDEX(申請表!$B$5:$Q$1048576,ROW()*6-10,COLUMN()-10))</f>
        <v/>
      </c>
      <c r="V106" s="33" t="str" cm="1">
        <f t="array" ref="V106">IF(INDEX(申請表!$B$5:$Q$1048576,ROW()*6-10,COLUMN()-10)=0,"",INDEX(申請表!$B$5:$Q$1048576,ROW()*6-10,COLUMN()-10))</f>
        <v/>
      </c>
      <c r="W106" s="34" t="str" cm="1">
        <f t="array" ref="W106">INDEX(申請表!$B$5:$Q$1048576,ROW()*6-10,COLUMN()-10)</f>
        <v/>
      </c>
      <c r="X106" s="33" t="str" cm="1">
        <f t="array" ref="X106">IF(INDEX(申請表!$B$5:$Q$1048576,ROW()*6-10,COLUMN()-10)=0,"",INDEX(申請表!$B$5:$Q$1048576,ROW()*6-10,COLUMN()-10))</f>
        <v/>
      </c>
      <c r="Y106" s="33" t="str" cm="1">
        <f t="array" ref="Y106">INDEX(申請表!$B$5:$Q$1048576,ROW()*6-10,COLUMN()-10)</f>
        <v/>
      </c>
      <c r="Z106" s="34" t="str" cm="1">
        <f t="array" ref="Z106">IF(INDEX(申請表!$B$5:$Q$1048576,ROW()*6-10,COLUMN()-10)=0,"",INDEX(申請表!$B$5:$Q$1048576,ROW()*6-10,COLUMN()-10))</f>
        <v/>
      </c>
    </row>
    <row r="107" spans="1:26" x14ac:dyDescent="0.3">
      <c r="A107" s="33" t="str" cm="1">
        <f t="array" ref="A107">INDEX(申請表!$B$5:$Q$1048576,ROW()*6-10,COLUMN())</f>
        <v/>
      </c>
      <c r="B107" s="34" t="str" cm="1">
        <f t="array" ref="B107">IF(INDEX(申請表!$B$5:$Q$1048576,ROW()*6-10,COLUMN())=0,"",INDEX(申請表!$B$5:$Q$1048576,ROW()*6-10,COLUMN()))</f>
        <v/>
      </c>
      <c r="C107" s="33" t="str" cm="1">
        <f t="array" ref="C107">IF(INDEX(申請表!$B$5:$Q$1048576,ROW()*6-10,COLUMN())=0,"",INDEX(申請表!$B$5:$Q$1048576,ROW()*6-10,COLUMN()))</f>
        <v/>
      </c>
      <c r="D107" s="34" t="str" cm="1">
        <f t="array" ref="D107">IF(INDEX(申請表!$B$5:$Q$1048576,ROW()*6-10,COLUMN())=0,"",INDEX(申請表!$B$5:$Q$1048576,ROW()*6-10,COLUMN()))</f>
        <v/>
      </c>
      <c r="E107" s="34" t="str" cm="1">
        <f t="array" ref="E107">INDEX(申請表!$B$5:$Q$1048576,2+((ROW()-2)*6),5)</f>
        <v xml:space="preserve"> </v>
      </c>
      <c r="F107" s="34" t="str" cm="1">
        <f t="array" ref="F107">IF(INDEX(申請表!$B$5:$Q$1048576,2+((ROW()-2)*6),6)=0,"",INDEX(申請表!$B$5:$Q$1048576,2+((ROW()-2)*6),6))</f>
        <v/>
      </c>
      <c r="G107" s="34" t="str" cm="1">
        <f t="array" ref="G107">IF(INDEX(申請表!$B$5:$Q$1048576,2+((ROW()-2)*6),7)=0,"",INDEX(申請表!$B$5:$Q$1048576,2+((ROW()-2)*6),7))</f>
        <v/>
      </c>
      <c r="H107" s="34" t="str" cm="1">
        <f t="array" ref="H107">IF(INDEX(申請表!$B$5:$Q$1048576,3+((ROW()-2)*6),6)=0,"",INDEX(申請表!$B$5:$Q$1048576,3+((ROW()-2)*6),6))</f>
        <v/>
      </c>
      <c r="I107" s="34" t="str" cm="1">
        <f t="array" ref="I107">IF(INDEX(申請表!$B$5:$Q$1048576,3+((ROW()-2)*6),7)=0,"",INDEX(申請表!$B$5:$Q$1048576,3+((ROW()-2)*6),7))</f>
        <v/>
      </c>
      <c r="J107" s="34" t="str" cm="1">
        <f t="array" ref="J107">IF(INDEX(申請表!$B$5:$Q$1048576,4+((ROW()-2)*6),6)=0,"",INDEX(申請表!$B$5:$Q$1048576,4+((ROW()-2)*6),6))</f>
        <v/>
      </c>
      <c r="K107" s="34" t="str" cm="1">
        <f t="array" ref="K107">IF(INDEX(申請表!$B$5:$Q$1048576,4+((ROW()-2)*6),7)=0,"",INDEX(申請表!$B$5:$Q$1048576,4+((ROW()-2)*6),7))</f>
        <v/>
      </c>
      <c r="L107" s="34" t="str" cm="1">
        <f t="array" ref="L107">IF(INDEX(申請表!$B$5:$Q$1048576,5+((ROW()-2)*6),6)=0,"",INDEX(申請表!$B$5:$Q$1048576,5+((ROW()-2)*6),6))</f>
        <v/>
      </c>
      <c r="M107" s="34" t="str" cm="1">
        <f t="array" ref="M107">IF(INDEX(申請表!$B$5:$Q$1048576,5+((ROW()-2)*6),7)=0,"",INDEX(申請表!$B$5:$Q$1048576,5+((ROW()-2)*6),7))</f>
        <v/>
      </c>
      <c r="N107" s="34" t="str" cm="1">
        <f t="array" ref="N107">IF(INDEX(申請表!$B$5:$Q$1048576,6+((ROW()-2)*6),6)=0,"",INDEX(申請表!$B$5:$Q$1048576,6+((ROW()-2)*6),6))</f>
        <v/>
      </c>
      <c r="O107" s="34" t="str" cm="1">
        <f t="array" ref="O107">IF(INDEX(申請表!$B$5:$Q$1048576,6+((ROW()-2)*6),7)=0,"",INDEX(申請表!$B$5:$Q$1048576,6+((ROW()-2)*6),7))</f>
        <v/>
      </c>
      <c r="P107" s="34" t="str" cm="1">
        <f t="array" ref="P107">IF(INDEX(申請表!$B$5:$Q$1048576,7+((ROW()-2)*6),6)=0,"",INDEX(申請表!$B$5:$Q$1048576,7+((ROW()-2)*6),6))</f>
        <v/>
      </c>
      <c r="Q107" s="34" t="str" cm="1">
        <f t="array" ref="Q107">IF(INDEX(申請表!$B$5:$Q$1048576,7+((ROW()-2)*6),7)=0,"",INDEX(申請表!$B$5:$Q$1048576,7+((ROW()-2)*6),7))</f>
        <v/>
      </c>
      <c r="R107" s="15" t="str" cm="1">
        <f t="array" ref="R107">IF(INDEX(申請表!$B$5:$Q$1048576,ROW()*6-10,COLUMN()-10)=0,"",INDEX(申請表!$B$5:$Q$1048576,ROW()*6-10,COLUMN()-10))</f>
        <v/>
      </c>
      <c r="S107" s="33" t="str" cm="1">
        <f t="array" ref="S107">IF(INDEX(申請表!$B$5:$Q$1048576,ROW()*6-10,COLUMN()-10)=0,"",INDEX(申請表!$B$5:$Q$1048576,ROW()*6-10,COLUMN()-10))</f>
        <v/>
      </c>
      <c r="T107" s="33" t="str" cm="1">
        <f t="array" ref="T107">IF(INDEX(申請表!$B$5:$Q$1048576,ROW()*6-10,COLUMN()-10)=0,"",INDEX(申請表!$B$5:$Q$1048576,ROW()*6-10,COLUMN()-10))</f>
        <v/>
      </c>
      <c r="U107" s="34" t="str" cm="1">
        <f t="array" ref="U107">IF(INDEX(申請表!$B$5:$Q$1048576,ROW()*6-10,COLUMN()-10)=0,"",INDEX(申請表!$B$5:$Q$1048576,ROW()*6-10,COLUMN()-10))</f>
        <v/>
      </c>
      <c r="V107" s="33" t="str" cm="1">
        <f t="array" ref="V107">IF(INDEX(申請表!$B$5:$Q$1048576,ROW()*6-10,COLUMN()-10)=0,"",INDEX(申請表!$B$5:$Q$1048576,ROW()*6-10,COLUMN()-10))</f>
        <v/>
      </c>
      <c r="W107" s="34" t="str" cm="1">
        <f t="array" ref="W107">INDEX(申請表!$B$5:$Q$1048576,ROW()*6-10,COLUMN()-10)</f>
        <v/>
      </c>
      <c r="X107" s="33" t="str" cm="1">
        <f t="array" ref="X107">IF(INDEX(申請表!$B$5:$Q$1048576,ROW()*6-10,COLUMN()-10)=0,"",INDEX(申請表!$B$5:$Q$1048576,ROW()*6-10,COLUMN()-10))</f>
        <v/>
      </c>
      <c r="Y107" s="33" t="str" cm="1">
        <f t="array" ref="Y107">INDEX(申請表!$B$5:$Q$1048576,ROW()*6-10,COLUMN()-10)</f>
        <v/>
      </c>
      <c r="Z107" s="34" t="str" cm="1">
        <f t="array" ref="Z107">IF(INDEX(申請表!$B$5:$Q$1048576,ROW()*6-10,COLUMN()-10)=0,"",INDEX(申請表!$B$5:$Q$1048576,ROW()*6-10,COLUMN()-10))</f>
        <v/>
      </c>
    </row>
    <row r="108" spans="1:26" x14ac:dyDescent="0.3">
      <c r="A108" s="33" t="str" cm="1">
        <f t="array" ref="A108">INDEX(申請表!$B$5:$Q$1048576,ROW()*6-10,COLUMN())</f>
        <v/>
      </c>
      <c r="B108" s="34" t="str" cm="1">
        <f t="array" ref="B108">IF(INDEX(申請表!$B$5:$Q$1048576,ROW()*6-10,COLUMN())=0,"",INDEX(申請表!$B$5:$Q$1048576,ROW()*6-10,COLUMN()))</f>
        <v/>
      </c>
      <c r="C108" s="33" t="str" cm="1">
        <f t="array" ref="C108">IF(INDEX(申請表!$B$5:$Q$1048576,ROW()*6-10,COLUMN())=0,"",INDEX(申請表!$B$5:$Q$1048576,ROW()*6-10,COLUMN()))</f>
        <v/>
      </c>
      <c r="D108" s="34" t="str" cm="1">
        <f t="array" ref="D108">IF(INDEX(申請表!$B$5:$Q$1048576,ROW()*6-10,COLUMN())=0,"",INDEX(申請表!$B$5:$Q$1048576,ROW()*6-10,COLUMN()))</f>
        <v/>
      </c>
      <c r="E108" s="34" t="str" cm="1">
        <f t="array" ref="E108">INDEX(申請表!$B$5:$Q$1048576,2+((ROW()-2)*6),5)</f>
        <v xml:space="preserve"> </v>
      </c>
      <c r="F108" s="34" t="str" cm="1">
        <f t="array" ref="F108">IF(INDEX(申請表!$B$5:$Q$1048576,2+((ROW()-2)*6),6)=0,"",INDEX(申請表!$B$5:$Q$1048576,2+((ROW()-2)*6),6))</f>
        <v/>
      </c>
      <c r="G108" s="34" t="str" cm="1">
        <f t="array" ref="G108">IF(INDEX(申請表!$B$5:$Q$1048576,2+((ROW()-2)*6),7)=0,"",INDEX(申請表!$B$5:$Q$1048576,2+((ROW()-2)*6),7))</f>
        <v/>
      </c>
      <c r="H108" s="34" t="str" cm="1">
        <f t="array" ref="H108">IF(INDEX(申請表!$B$5:$Q$1048576,3+((ROW()-2)*6),6)=0,"",INDEX(申請表!$B$5:$Q$1048576,3+((ROW()-2)*6),6))</f>
        <v/>
      </c>
      <c r="I108" s="34" t="str" cm="1">
        <f t="array" ref="I108">IF(INDEX(申請表!$B$5:$Q$1048576,3+((ROW()-2)*6),7)=0,"",INDEX(申請表!$B$5:$Q$1048576,3+((ROW()-2)*6),7))</f>
        <v/>
      </c>
      <c r="J108" s="34" t="str" cm="1">
        <f t="array" ref="J108">IF(INDEX(申請表!$B$5:$Q$1048576,4+((ROW()-2)*6),6)=0,"",INDEX(申請表!$B$5:$Q$1048576,4+((ROW()-2)*6),6))</f>
        <v/>
      </c>
      <c r="K108" s="34" t="str" cm="1">
        <f t="array" ref="K108">IF(INDEX(申請表!$B$5:$Q$1048576,4+((ROW()-2)*6),7)=0,"",INDEX(申請表!$B$5:$Q$1048576,4+((ROW()-2)*6),7))</f>
        <v/>
      </c>
      <c r="L108" s="34" t="str" cm="1">
        <f t="array" ref="L108">IF(INDEX(申請表!$B$5:$Q$1048576,5+((ROW()-2)*6),6)=0,"",INDEX(申請表!$B$5:$Q$1048576,5+((ROW()-2)*6),6))</f>
        <v/>
      </c>
      <c r="M108" s="34" t="str" cm="1">
        <f t="array" ref="M108">IF(INDEX(申請表!$B$5:$Q$1048576,5+((ROW()-2)*6),7)=0,"",INDEX(申請表!$B$5:$Q$1048576,5+((ROW()-2)*6),7))</f>
        <v/>
      </c>
      <c r="N108" s="34" t="str" cm="1">
        <f t="array" ref="N108">IF(INDEX(申請表!$B$5:$Q$1048576,6+((ROW()-2)*6),6)=0,"",INDEX(申請表!$B$5:$Q$1048576,6+((ROW()-2)*6),6))</f>
        <v/>
      </c>
      <c r="O108" s="34" t="str" cm="1">
        <f t="array" ref="O108">IF(INDEX(申請表!$B$5:$Q$1048576,6+((ROW()-2)*6),7)=0,"",INDEX(申請表!$B$5:$Q$1048576,6+((ROW()-2)*6),7))</f>
        <v/>
      </c>
      <c r="P108" s="34" t="str" cm="1">
        <f t="array" ref="P108">IF(INDEX(申請表!$B$5:$Q$1048576,7+((ROW()-2)*6),6)=0,"",INDEX(申請表!$B$5:$Q$1048576,7+((ROW()-2)*6),6))</f>
        <v/>
      </c>
      <c r="Q108" s="34" t="str" cm="1">
        <f t="array" ref="Q108">IF(INDEX(申請表!$B$5:$Q$1048576,7+((ROW()-2)*6),7)=0,"",INDEX(申請表!$B$5:$Q$1048576,7+((ROW()-2)*6),7))</f>
        <v/>
      </c>
      <c r="R108" s="15" t="str" cm="1">
        <f t="array" ref="R108">IF(INDEX(申請表!$B$5:$Q$1048576,ROW()*6-10,COLUMN()-10)=0,"",INDEX(申請表!$B$5:$Q$1048576,ROW()*6-10,COLUMN()-10))</f>
        <v/>
      </c>
      <c r="S108" s="33" t="str" cm="1">
        <f t="array" ref="S108">IF(INDEX(申請表!$B$5:$Q$1048576,ROW()*6-10,COLUMN()-10)=0,"",INDEX(申請表!$B$5:$Q$1048576,ROW()*6-10,COLUMN()-10))</f>
        <v/>
      </c>
      <c r="T108" s="33" t="str" cm="1">
        <f t="array" ref="T108">IF(INDEX(申請表!$B$5:$Q$1048576,ROW()*6-10,COLUMN()-10)=0,"",INDEX(申請表!$B$5:$Q$1048576,ROW()*6-10,COLUMN()-10))</f>
        <v/>
      </c>
      <c r="U108" s="34" t="str" cm="1">
        <f t="array" ref="U108">IF(INDEX(申請表!$B$5:$Q$1048576,ROW()*6-10,COLUMN()-10)=0,"",INDEX(申請表!$B$5:$Q$1048576,ROW()*6-10,COLUMN()-10))</f>
        <v/>
      </c>
      <c r="V108" s="33" t="str" cm="1">
        <f t="array" ref="V108">IF(INDEX(申請表!$B$5:$Q$1048576,ROW()*6-10,COLUMN()-10)=0,"",INDEX(申請表!$B$5:$Q$1048576,ROW()*6-10,COLUMN()-10))</f>
        <v/>
      </c>
      <c r="W108" s="34" t="str" cm="1">
        <f t="array" ref="W108">INDEX(申請表!$B$5:$Q$1048576,ROW()*6-10,COLUMN()-10)</f>
        <v/>
      </c>
      <c r="X108" s="33" t="str" cm="1">
        <f t="array" ref="X108">IF(INDEX(申請表!$B$5:$Q$1048576,ROW()*6-10,COLUMN()-10)=0,"",INDEX(申請表!$B$5:$Q$1048576,ROW()*6-10,COLUMN()-10))</f>
        <v/>
      </c>
      <c r="Y108" s="33" t="str" cm="1">
        <f t="array" ref="Y108">INDEX(申請表!$B$5:$Q$1048576,ROW()*6-10,COLUMN()-10)</f>
        <v/>
      </c>
      <c r="Z108" s="34" t="str" cm="1">
        <f t="array" ref="Z108">IF(INDEX(申請表!$B$5:$Q$1048576,ROW()*6-10,COLUMN()-10)=0,"",INDEX(申請表!$B$5:$Q$1048576,ROW()*6-10,COLUMN()-10))</f>
        <v/>
      </c>
    </row>
    <row r="109" spans="1:26" x14ac:dyDescent="0.3">
      <c r="A109" s="33" t="str" cm="1">
        <f t="array" ref="A109">INDEX(申請表!$B$5:$Q$1048576,ROW()*6-10,COLUMN())</f>
        <v/>
      </c>
      <c r="B109" s="34" t="str" cm="1">
        <f t="array" ref="B109">IF(INDEX(申請表!$B$5:$Q$1048576,ROW()*6-10,COLUMN())=0,"",INDEX(申請表!$B$5:$Q$1048576,ROW()*6-10,COLUMN()))</f>
        <v/>
      </c>
      <c r="C109" s="33" t="str" cm="1">
        <f t="array" ref="C109">IF(INDEX(申請表!$B$5:$Q$1048576,ROW()*6-10,COLUMN())=0,"",INDEX(申請表!$B$5:$Q$1048576,ROW()*6-10,COLUMN()))</f>
        <v/>
      </c>
      <c r="D109" s="34" t="str" cm="1">
        <f t="array" ref="D109">IF(INDEX(申請表!$B$5:$Q$1048576,ROW()*6-10,COLUMN())=0,"",INDEX(申請表!$B$5:$Q$1048576,ROW()*6-10,COLUMN()))</f>
        <v/>
      </c>
      <c r="E109" s="34" t="str" cm="1">
        <f t="array" ref="E109">INDEX(申請表!$B$5:$Q$1048576,2+((ROW()-2)*6),5)</f>
        <v xml:space="preserve"> </v>
      </c>
      <c r="F109" s="34" t="str" cm="1">
        <f t="array" ref="F109">IF(INDEX(申請表!$B$5:$Q$1048576,2+((ROW()-2)*6),6)=0,"",INDEX(申請表!$B$5:$Q$1048576,2+((ROW()-2)*6),6))</f>
        <v/>
      </c>
      <c r="G109" s="34" t="str" cm="1">
        <f t="array" ref="G109">IF(INDEX(申請表!$B$5:$Q$1048576,2+((ROW()-2)*6),7)=0,"",INDEX(申請表!$B$5:$Q$1048576,2+((ROW()-2)*6),7))</f>
        <v/>
      </c>
      <c r="H109" s="34" t="str" cm="1">
        <f t="array" ref="H109">IF(INDEX(申請表!$B$5:$Q$1048576,3+((ROW()-2)*6),6)=0,"",INDEX(申請表!$B$5:$Q$1048576,3+((ROW()-2)*6),6))</f>
        <v/>
      </c>
      <c r="I109" s="34" t="str" cm="1">
        <f t="array" ref="I109">IF(INDEX(申請表!$B$5:$Q$1048576,3+((ROW()-2)*6),7)=0,"",INDEX(申請表!$B$5:$Q$1048576,3+((ROW()-2)*6),7))</f>
        <v/>
      </c>
      <c r="J109" s="34" t="str" cm="1">
        <f t="array" ref="J109">IF(INDEX(申請表!$B$5:$Q$1048576,4+((ROW()-2)*6),6)=0,"",INDEX(申請表!$B$5:$Q$1048576,4+((ROW()-2)*6),6))</f>
        <v/>
      </c>
      <c r="K109" s="34" t="str" cm="1">
        <f t="array" ref="K109">IF(INDEX(申請表!$B$5:$Q$1048576,4+((ROW()-2)*6),7)=0,"",INDEX(申請表!$B$5:$Q$1048576,4+((ROW()-2)*6),7))</f>
        <v/>
      </c>
      <c r="L109" s="34" t="str" cm="1">
        <f t="array" ref="L109">IF(INDEX(申請表!$B$5:$Q$1048576,5+((ROW()-2)*6),6)=0,"",INDEX(申請表!$B$5:$Q$1048576,5+((ROW()-2)*6),6))</f>
        <v/>
      </c>
      <c r="M109" s="34" t="str" cm="1">
        <f t="array" ref="M109">IF(INDEX(申請表!$B$5:$Q$1048576,5+((ROW()-2)*6),7)=0,"",INDEX(申請表!$B$5:$Q$1048576,5+((ROW()-2)*6),7))</f>
        <v/>
      </c>
      <c r="N109" s="34" t="str" cm="1">
        <f t="array" ref="N109">IF(INDEX(申請表!$B$5:$Q$1048576,6+((ROW()-2)*6),6)=0,"",INDEX(申請表!$B$5:$Q$1048576,6+((ROW()-2)*6),6))</f>
        <v/>
      </c>
      <c r="O109" s="34" t="str" cm="1">
        <f t="array" ref="O109">IF(INDEX(申請表!$B$5:$Q$1048576,6+((ROW()-2)*6),7)=0,"",INDEX(申請表!$B$5:$Q$1048576,6+((ROW()-2)*6),7))</f>
        <v/>
      </c>
      <c r="P109" s="34" t="str" cm="1">
        <f t="array" ref="P109">IF(INDEX(申請表!$B$5:$Q$1048576,7+((ROW()-2)*6),6)=0,"",INDEX(申請表!$B$5:$Q$1048576,7+((ROW()-2)*6),6))</f>
        <v/>
      </c>
      <c r="Q109" s="34" t="str" cm="1">
        <f t="array" ref="Q109">IF(INDEX(申請表!$B$5:$Q$1048576,7+((ROW()-2)*6),7)=0,"",INDEX(申請表!$B$5:$Q$1048576,7+((ROW()-2)*6),7))</f>
        <v/>
      </c>
      <c r="R109" s="15" t="str" cm="1">
        <f t="array" ref="R109">IF(INDEX(申請表!$B$5:$Q$1048576,ROW()*6-10,COLUMN()-10)=0,"",INDEX(申請表!$B$5:$Q$1048576,ROW()*6-10,COLUMN()-10))</f>
        <v/>
      </c>
      <c r="S109" s="33" t="str" cm="1">
        <f t="array" ref="S109">IF(INDEX(申請表!$B$5:$Q$1048576,ROW()*6-10,COLUMN()-10)=0,"",INDEX(申請表!$B$5:$Q$1048576,ROW()*6-10,COLUMN()-10))</f>
        <v/>
      </c>
      <c r="T109" s="33" t="str" cm="1">
        <f t="array" ref="T109">IF(INDEX(申請表!$B$5:$Q$1048576,ROW()*6-10,COLUMN()-10)=0,"",INDEX(申請表!$B$5:$Q$1048576,ROW()*6-10,COLUMN()-10))</f>
        <v/>
      </c>
      <c r="U109" s="34" t="str" cm="1">
        <f t="array" ref="U109">IF(INDEX(申請表!$B$5:$Q$1048576,ROW()*6-10,COLUMN()-10)=0,"",INDEX(申請表!$B$5:$Q$1048576,ROW()*6-10,COLUMN()-10))</f>
        <v/>
      </c>
      <c r="V109" s="33" t="str" cm="1">
        <f t="array" ref="V109">IF(INDEX(申請表!$B$5:$Q$1048576,ROW()*6-10,COLUMN()-10)=0,"",INDEX(申請表!$B$5:$Q$1048576,ROW()*6-10,COLUMN()-10))</f>
        <v/>
      </c>
      <c r="W109" s="34" t="str" cm="1">
        <f t="array" ref="W109">INDEX(申請表!$B$5:$Q$1048576,ROW()*6-10,COLUMN()-10)</f>
        <v/>
      </c>
      <c r="X109" s="33" t="str" cm="1">
        <f t="array" ref="X109">IF(INDEX(申請表!$B$5:$Q$1048576,ROW()*6-10,COLUMN()-10)=0,"",INDEX(申請表!$B$5:$Q$1048576,ROW()*6-10,COLUMN()-10))</f>
        <v/>
      </c>
      <c r="Y109" s="33" t="str" cm="1">
        <f t="array" ref="Y109">INDEX(申請表!$B$5:$Q$1048576,ROW()*6-10,COLUMN()-10)</f>
        <v/>
      </c>
      <c r="Z109" s="34" t="str" cm="1">
        <f t="array" ref="Z109">IF(INDEX(申請表!$B$5:$Q$1048576,ROW()*6-10,COLUMN()-10)=0,"",INDEX(申請表!$B$5:$Q$1048576,ROW()*6-10,COLUMN()-10))</f>
        <v/>
      </c>
    </row>
    <row r="110" spans="1:26" x14ac:dyDescent="0.3">
      <c r="A110" s="33" t="str" cm="1">
        <f t="array" ref="A110">INDEX(申請表!$B$5:$Q$1048576,ROW()*6-10,COLUMN())</f>
        <v/>
      </c>
      <c r="B110" s="34" t="str" cm="1">
        <f t="array" ref="B110">IF(INDEX(申請表!$B$5:$Q$1048576,ROW()*6-10,COLUMN())=0,"",INDEX(申請表!$B$5:$Q$1048576,ROW()*6-10,COLUMN()))</f>
        <v/>
      </c>
      <c r="C110" s="33" t="str" cm="1">
        <f t="array" ref="C110">IF(INDEX(申請表!$B$5:$Q$1048576,ROW()*6-10,COLUMN())=0,"",INDEX(申請表!$B$5:$Q$1048576,ROW()*6-10,COLUMN()))</f>
        <v/>
      </c>
      <c r="D110" s="34" t="str" cm="1">
        <f t="array" ref="D110">IF(INDEX(申請表!$B$5:$Q$1048576,ROW()*6-10,COLUMN())=0,"",INDEX(申請表!$B$5:$Q$1048576,ROW()*6-10,COLUMN()))</f>
        <v/>
      </c>
      <c r="E110" s="34" t="str" cm="1">
        <f t="array" ref="E110">INDEX(申請表!$B$5:$Q$1048576,2+((ROW()-2)*6),5)</f>
        <v xml:space="preserve"> </v>
      </c>
      <c r="F110" s="34" t="str" cm="1">
        <f t="array" ref="F110">IF(INDEX(申請表!$B$5:$Q$1048576,2+((ROW()-2)*6),6)=0,"",INDEX(申請表!$B$5:$Q$1048576,2+((ROW()-2)*6),6))</f>
        <v/>
      </c>
      <c r="G110" s="34" t="str" cm="1">
        <f t="array" ref="G110">IF(INDEX(申請表!$B$5:$Q$1048576,2+((ROW()-2)*6),7)=0,"",INDEX(申請表!$B$5:$Q$1048576,2+((ROW()-2)*6),7))</f>
        <v/>
      </c>
      <c r="H110" s="34" t="str" cm="1">
        <f t="array" ref="H110">IF(INDEX(申請表!$B$5:$Q$1048576,3+((ROW()-2)*6),6)=0,"",INDEX(申請表!$B$5:$Q$1048576,3+((ROW()-2)*6),6))</f>
        <v/>
      </c>
      <c r="I110" s="34" t="str" cm="1">
        <f t="array" ref="I110">IF(INDEX(申請表!$B$5:$Q$1048576,3+((ROW()-2)*6),7)=0,"",INDEX(申請表!$B$5:$Q$1048576,3+((ROW()-2)*6),7))</f>
        <v/>
      </c>
      <c r="J110" s="34" t="str" cm="1">
        <f t="array" ref="J110">IF(INDEX(申請表!$B$5:$Q$1048576,4+((ROW()-2)*6),6)=0,"",INDEX(申請表!$B$5:$Q$1048576,4+((ROW()-2)*6),6))</f>
        <v/>
      </c>
      <c r="K110" s="34" t="str" cm="1">
        <f t="array" ref="K110">IF(INDEX(申請表!$B$5:$Q$1048576,4+((ROW()-2)*6),7)=0,"",INDEX(申請表!$B$5:$Q$1048576,4+((ROW()-2)*6),7))</f>
        <v/>
      </c>
      <c r="L110" s="34" t="str" cm="1">
        <f t="array" ref="L110">IF(INDEX(申請表!$B$5:$Q$1048576,5+((ROW()-2)*6),6)=0,"",INDEX(申請表!$B$5:$Q$1048576,5+((ROW()-2)*6),6))</f>
        <v/>
      </c>
      <c r="M110" s="34" t="str" cm="1">
        <f t="array" ref="M110">IF(INDEX(申請表!$B$5:$Q$1048576,5+((ROW()-2)*6),7)=0,"",INDEX(申請表!$B$5:$Q$1048576,5+((ROW()-2)*6),7))</f>
        <v/>
      </c>
      <c r="N110" s="34" t="str" cm="1">
        <f t="array" ref="N110">IF(INDEX(申請表!$B$5:$Q$1048576,6+((ROW()-2)*6),6)=0,"",INDEX(申請表!$B$5:$Q$1048576,6+((ROW()-2)*6),6))</f>
        <v/>
      </c>
      <c r="O110" s="34" t="str" cm="1">
        <f t="array" ref="O110">IF(INDEX(申請表!$B$5:$Q$1048576,6+((ROW()-2)*6),7)=0,"",INDEX(申請表!$B$5:$Q$1048576,6+((ROW()-2)*6),7))</f>
        <v/>
      </c>
      <c r="P110" s="34" t="str" cm="1">
        <f t="array" ref="P110">IF(INDEX(申請表!$B$5:$Q$1048576,7+((ROW()-2)*6),6)=0,"",INDEX(申請表!$B$5:$Q$1048576,7+((ROW()-2)*6),6))</f>
        <v/>
      </c>
      <c r="Q110" s="34" t="str" cm="1">
        <f t="array" ref="Q110">IF(INDEX(申請表!$B$5:$Q$1048576,7+((ROW()-2)*6),7)=0,"",INDEX(申請表!$B$5:$Q$1048576,7+((ROW()-2)*6),7))</f>
        <v/>
      </c>
      <c r="R110" s="15" t="str" cm="1">
        <f t="array" ref="R110">IF(INDEX(申請表!$B$5:$Q$1048576,ROW()*6-10,COLUMN()-10)=0,"",INDEX(申請表!$B$5:$Q$1048576,ROW()*6-10,COLUMN()-10))</f>
        <v/>
      </c>
      <c r="S110" s="33" t="str" cm="1">
        <f t="array" ref="S110">IF(INDEX(申請表!$B$5:$Q$1048576,ROW()*6-10,COLUMN()-10)=0,"",INDEX(申請表!$B$5:$Q$1048576,ROW()*6-10,COLUMN()-10))</f>
        <v/>
      </c>
      <c r="T110" s="33" t="str" cm="1">
        <f t="array" ref="T110">IF(INDEX(申請表!$B$5:$Q$1048576,ROW()*6-10,COLUMN()-10)=0,"",INDEX(申請表!$B$5:$Q$1048576,ROW()*6-10,COLUMN()-10))</f>
        <v/>
      </c>
      <c r="U110" s="34" t="str" cm="1">
        <f t="array" ref="U110">IF(INDEX(申請表!$B$5:$Q$1048576,ROW()*6-10,COLUMN()-10)=0,"",INDEX(申請表!$B$5:$Q$1048576,ROW()*6-10,COLUMN()-10))</f>
        <v/>
      </c>
      <c r="V110" s="33" t="str" cm="1">
        <f t="array" ref="V110">IF(INDEX(申請表!$B$5:$Q$1048576,ROW()*6-10,COLUMN()-10)=0,"",INDEX(申請表!$B$5:$Q$1048576,ROW()*6-10,COLUMN()-10))</f>
        <v/>
      </c>
      <c r="W110" s="34" t="str" cm="1">
        <f t="array" ref="W110">INDEX(申請表!$B$5:$Q$1048576,ROW()*6-10,COLUMN()-10)</f>
        <v/>
      </c>
      <c r="X110" s="33" t="str" cm="1">
        <f t="array" ref="X110">IF(INDEX(申請表!$B$5:$Q$1048576,ROW()*6-10,COLUMN()-10)=0,"",INDEX(申請表!$B$5:$Q$1048576,ROW()*6-10,COLUMN()-10))</f>
        <v/>
      </c>
      <c r="Y110" s="33" t="str" cm="1">
        <f t="array" ref="Y110">INDEX(申請表!$B$5:$Q$1048576,ROW()*6-10,COLUMN()-10)</f>
        <v/>
      </c>
      <c r="Z110" s="34" t="str" cm="1">
        <f t="array" ref="Z110">IF(INDEX(申請表!$B$5:$Q$1048576,ROW()*6-10,COLUMN()-10)=0,"",INDEX(申請表!$B$5:$Q$1048576,ROW()*6-10,COLUMN()-10))</f>
        <v/>
      </c>
    </row>
    <row r="111" spans="1:26" x14ac:dyDescent="0.3">
      <c r="A111" s="33" t="str" cm="1">
        <f t="array" ref="A111">INDEX(申請表!$B$5:$Q$1048576,ROW()*6-10,COLUMN())</f>
        <v/>
      </c>
      <c r="B111" s="34" t="str" cm="1">
        <f t="array" ref="B111">IF(INDEX(申請表!$B$5:$Q$1048576,ROW()*6-10,COLUMN())=0,"",INDEX(申請表!$B$5:$Q$1048576,ROW()*6-10,COLUMN()))</f>
        <v/>
      </c>
      <c r="C111" s="33" t="str" cm="1">
        <f t="array" ref="C111">IF(INDEX(申請表!$B$5:$Q$1048576,ROW()*6-10,COLUMN())=0,"",INDEX(申請表!$B$5:$Q$1048576,ROW()*6-10,COLUMN()))</f>
        <v/>
      </c>
      <c r="D111" s="34" t="str" cm="1">
        <f t="array" ref="D111">IF(INDEX(申請表!$B$5:$Q$1048576,ROW()*6-10,COLUMN())=0,"",INDEX(申請表!$B$5:$Q$1048576,ROW()*6-10,COLUMN()))</f>
        <v/>
      </c>
      <c r="E111" s="34" t="str" cm="1">
        <f t="array" ref="E111">INDEX(申請表!$B$5:$Q$1048576,2+((ROW()-2)*6),5)</f>
        <v xml:space="preserve"> </v>
      </c>
      <c r="F111" s="34" t="str" cm="1">
        <f t="array" ref="F111">IF(INDEX(申請表!$B$5:$Q$1048576,2+((ROW()-2)*6),6)=0,"",INDEX(申請表!$B$5:$Q$1048576,2+((ROW()-2)*6),6))</f>
        <v/>
      </c>
      <c r="G111" s="34" t="str" cm="1">
        <f t="array" ref="G111">IF(INDEX(申請表!$B$5:$Q$1048576,2+((ROW()-2)*6),7)=0,"",INDEX(申請表!$B$5:$Q$1048576,2+((ROW()-2)*6),7))</f>
        <v/>
      </c>
      <c r="H111" s="34" t="str" cm="1">
        <f t="array" ref="H111">IF(INDEX(申請表!$B$5:$Q$1048576,3+((ROW()-2)*6),6)=0,"",INDEX(申請表!$B$5:$Q$1048576,3+((ROW()-2)*6),6))</f>
        <v/>
      </c>
      <c r="I111" s="34" t="str" cm="1">
        <f t="array" ref="I111">IF(INDEX(申請表!$B$5:$Q$1048576,3+((ROW()-2)*6),7)=0,"",INDEX(申請表!$B$5:$Q$1048576,3+((ROW()-2)*6),7))</f>
        <v/>
      </c>
      <c r="J111" s="34" t="str" cm="1">
        <f t="array" ref="J111">IF(INDEX(申請表!$B$5:$Q$1048576,4+((ROW()-2)*6),6)=0,"",INDEX(申請表!$B$5:$Q$1048576,4+((ROW()-2)*6),6))</f>
        <v/>
      </c>
      <c r="K111" s="34" t="str" cm="1">
        <f t="array" ref="K111">IF(INDEX(申請表!$B$5:$Q$1048576,4+((ROW()-2)*6),7)=0,"",INDEX(申請表!$B$5:$Q$1048576,4+((ROW()-2)*6),7))</f>
        <v/>
      </c>
      <c r="L111" s="34" t="str" cm="1">
        <f t="array" ref="L111">IF(INDEX(申請表!$B$5:$Q$1048576,5+((ROW()-2)*6),6)=0,"",INDEX(申請表!$B$5:$Q$1048576,5+((ROW()-2)*6),6))</f>
        <v/>
      </c>
      <c r="M111" s="34" t="str" cm="1">
        <f t="array" ref="M111">IF(INDEX(申請表!$B$5:$Q$1048576,5+((ROW()-2)*6),7)=0,"",INDEX(申請表!$B$5:$Q$1048576,5+((ROW()-2)*6),7))</f>
        <v/>
      </c>
      <c r="N111" s="34" t="str" cm="1">
        <f t="array" ref="N111">IF(INDEX(申請表!$B$5:$Q$1048576,6+((ROW()-2)*6),6)=0,"",INDEX(申請表!$B$5:$Q$1048576,6+((ROW()-2)*6),6))</f>
        <v/>
      </c>
      <c r="O111" s="34" t="str" cm="1">
        <f t="array" ref="O111">IF(INDEX(申請表!$B$5:$Q$1048576,6+((ROW()-2)*6),7)=0,"",INDEX(申請表!$B$5:$Q$1048576,6+((ROW()-2)*6),7))</f>
        <v/>
      </c>
      <c r="P111" s="34" t="str" cm="1">
        <f t="array" ref="P111">IF(INDEX(申請表!$B$5:$Q$1048576,7+((ROW()-2)*6),6)=0,"",INDEX(申請表!$B$5:$Q$1048576,7+((ROW()-2)*6),6))</f>
        <v/>
      </c>
      <c r="Q111" s="34" t="str" cm="1">
        <f t="array" ref="Q111">IF(INDEX(申請表!$B$5:$Q$1048576,7+((ROW()-2)*6),7)=0,"",INDEX(申請表!$B$5:$Q$1048576,7+((ROW()-2)*6),7))</f>
        <v/>
      </c>
      <c r="R111" s="15" t="str" cm="1">
        <f t="array" ref="R111">IF(INDEX(申請表!$B$5:$Q$1048576,ROW()*6-10,COLUMN()-10)=0,"",INDEX(申請表!$B$5:$Q$1048576,ROW()*6-10,COLUMN()-10))</f>
        <v/>
      </c>
      <c r="S111" s="33" t="str" cm="1">
        <f t="array" ref="S111">IF(INDEX(申請表!$B$5:$Q$1048576,ROW()*6-10,COLUMN()-10)=0,"",INDEX(申請表!$B$5:$Q$1048576,ROW()*6-10,COLUMN()-10))</f>
        <v/>
      </c>
      <c r="T111" s="33" t="str" cm="1">
        <f t="array" ref="T111">IF(INDEX(申請表!$B$5:$Q$1048576,ROW()*6-10,COLUMN()-10)=0,"",INDEX(申請表!$B$5:$Q$1048576,ROW()*6-10,COLUMN()-10))</f>
        <v/>
      </c>
      <c r="U111" s="34" t="str" cm="1">
        <f t="array" ref="U111">IF(INDEX(申請表!$B$5:$Q$1048576,ROW()*6-10,COLUMN()-10)=0,"",INDEX(申請表!$B$5:$Q$1048576,ROW()*6-10,COLUMN()-10))</f>
        <v/>
      </c>
      <c r="V111" s="33" t="str" cm="1">
        <f t="array" ref="V111">IF(INDEX(申請表!$B$5:$Q$1048576,ROW()*6-10,COLUMN()-10)=0,"",INDEX(申請表!$B$5:$Q$1048576,ROW()*6-10,COLUMN()-10))</f>
        <v/>
      </c>
      <c r="W111" s="34" t="str" cm="1">
        <f t="array" ref="W111">INDEX(申請表!$B$5:$Q$1048576,ROW()*6-10,COLUMN()-10)</f>
        <v/>
      </c>
      <c r="X111" s="33" t="str" cm="1">
        <f t="array" ref="X111">IF(INDEX(申請表!$B$5:$Q$1048576,ROW()*6-10,COLUMN()-10)=0,"",INDEX(申請表!$B$5:$Q$1048576,ROW()*6-10,COLUMN()-10))</f>
        <v/>
      </c>
      <c r="Y111" s="33" t="str" cm="1">
        <f t="array" ref="Y111">INDEX(申請表!$B$5:$Q$1048576,ROW()*6-10,COLUMN()-10)</f>
        <v/>
      </c>
      <c r="Z111" s="34" t="str" cm="1">
        <f t="array" ref="Z111">IF(INDEX(申請表!$B$5:$Q$1048576,ROW()*6-10,COLUMN()-10)=0,"",INDEX(申請表!$B$5:$Q$1048576,ROW()*6-10,COLUMN()-10))</f>
        <v/>
      </c>
    </row>
    <row r="112" spans="1:26" x14ac:dyDescent="0.3">
      <c r="A112" s="33" t="str" cm="1">
        <f t="array" ref="A112">INDEX(申請表!$B$5:$Q$1048576,ROW()*6-10,COLUMN())</f>
        <v/>
      </c>
      <c r="B112" s="34" t="str" cm="1">
        <f t="array" ref="B112">IF(INDEX(申請表!$B$5:$Q$1048576,ROW()*6-10,COLUMN())=0,"",INDEX(申請表!$B$5:$Q$1048576,ROW()*6-10,COLUMN()))</f>
        <v/>
      </c>
      <c r="C112" s="33" t="str" cm="1">
        <f t="array" ref="C112">IF(INDEX(申請表!$B$5:$Q$1048576,ROW()*6-10,COLUMN())=0,"",INDEX(申請表!$B$5:$Q$1048576,ROW()*6-10,COLUMN()))</f>
        <v/>
      </c>
      <c r="D112" s="34" t="str" cm="1">
        <f t="array" ref="D112">IF(INDEX(申請表!$B$5:$Q$1048576,ROW()*6-10,COLUMN())=0,"",INDEX(申請表!$B$5:$Q$1048576,ROW()*6-10,COLUMN()))</f>
        <v/>
      </c>
      <c r="E112" s="34" t="str" cm="1">
        <f t="array" ref="E112">INDEX(申請表!$B$5:$Q$1048576,2+((ROW()-2)*6),5)</f>
        <v xml:space="preserve"> </v>
      </c>
      <c r="F112" s="34" t="str" cm="1">
        <f t="array" ref="F112">IF(INDEX(申請表!$B$5:$Q$1048576,2+((ROW()-2)*6),6)=0,"",INDEX(申請表!$B$5:$Q$1048576,2+((ROW()-2)*6),6))</f>
        <v/>
      </c>
      <c r="G112" s="34" t="str" cm="1">
        <f t="array" ref="G112">IF(INDEX(申請表!$B$5:$Q$1048576,2+((ROW()-2)*6),7)=0,"",INDEX(申請表!$B$5:$Q$1048576,2+((ROW()-2)*6),7))</f>
        <v/>
      </c>
      <c r="H112" s="34" t="str" cm="1">
        <f t="array" ref="H112">IF(INDEX(申請表!$B$5:$Q$1048576,3+((ROW()-2)*6),6)=0,"",INDEX(申請表!$B$5:$Q$1048576,3+((ROW()-2)*6),6))</f>
        <v/>
      </c>
      <c r="I112" s="34" t="str" cm="1">
        <f t="array" ref="I112">IF(INDEX(申請表!$B$5:$Q$1048576,3+((ROW()-2)*6),7)=0,"",INDEX(申請表!$B$5:$Q$1048576,3+((ROW()-2)*6),7))</f>
        <v/>
      </c>
      <c r="J112" s="34" t="str" cm="1">
        <f t="array" ref="J112">IF(INDEX(申請表!$B$5:$Q$1048576,4+((ROW()-2)*6),6)=0,"",INDEX(申請表!$B$5:$Q$1048576,4+((ROW()-2)*6),6))</f>
        <v/>
      </c>
      <c r="K112" s="34" t="str" cm="1">
        <f t="array" ref="K112">IF(INDEX(申請表!$B$5:$Q$1048576,4+((ROW()-2)*6),7)=0,"",INDEX(申請表!$B$5:$Q$1048576,4+((ROW()-2)*6),7))</f>
        <v/>
      </c>
      <c r="L112" s="34" t="str" cm="1">
        <f t="array" ref="L112">IF(INDEX(申請表!$B$5:$Q$1048576,5+((ROW()-2)*6),6)=0,"",INDEX(申請表!$B$5:$Q$1048576,5+((ROW()-2)*6),6))</f>
        <v/>
      </c>
      <c r="M112" s="34" t="str" cm="1">
        <f t="array" ref="M112">IF(INDEX(申請表!$B$5:$Q$1048576,5+((ROW()-2)*6),7)=0,"",INDEX(申請表!$B$5:$Q$1048576,5+((ROW()-2)*6),7))</f>
        <v/>
      </c>
      <c r="N112" s="34" t="str" cm="1">
        <f t="array" ref="N112">IF(INDEX(申請表!$B$5:$Q$1048576,6+((ROW()-2)*6),6)=0,"",INDEX(申請表!$B$5:$Q$1048576,6+((ROW()-2)*6),6))</f>
        <v/>
      </c>
      <c r="O112" s="34" t="str" cm="1">
        <f t="array" ref="O112">IF(INDEX(申請表!$B$5:$Q$1048576,6+((ROW()-2)*6),7)=0,"",INDEX(申請表!$B$5:$Q$1048576,6+((ROW()-2)*6),7))</f>
        <v/>
      </c>
      <c r="P112" s="34" t="str" cm="1">
        <f t="array" ref="P112">IF(INDEX(申請表!$B$5:$Q$1048576,7+((ROW()-2)*6),6)=0,"",INDEX(申請表!$B$5:$Q$1048576,7+((ROW()-2)*6),6))</f>
        <v/>
      </c>
      <c r="Q112" s="34" t="str" cm="1">
        <f t="array" ref="Q112">IF(INDEX(申請表!$B$5:$Q$1048576,7+((ROW()-2)*6),7)=0,"",INDEX(申請表!$B$5:$Q$1048576,7+((ROW()-2)*6),7))</f>
        <v/>
      </c>
      <c r="R112" s="15" t="str" cm="1">
        <f t="array" ref="R112">IF(INDEX(申請表!$B$5:$Q$1048576,ROW()*6-10,COLUMN()-10)=0,"",INDEX(申請表!$B$5:$Q$1048576,ROW()*6-10,COLUMN()-10))</f>
        <v/>
      </c>
      <c r="S112" s="33" t="str" cm="1">
        <f t="array" ref="S112">IF(INDEX(申請表!$B$5:$Q$1048576,ROW()*6-10,COLUMN()-10)=0,"",INDEX(申請表!$B$5:$Q$1048576,ROW()*6-10,COLUMN()-10))</f>
        <v/>
      </c>
      <c r="T112" s="33" t="str" cm="1">
        <f t="array" ref="T112">IF(INDEX(申請表!$B$5:$Q$1048576,ROW()*6-10,COLUMN()-10)=0,"",INDEX(申請表!$B$5:$Q$1048576,ROW()*6-10,COLUMN()-10))</f>
        <v/>
      </c>
      <c r="U112" s="34" t="str" cm="1">
        <f t="array" ref="U112">IF(INDEX(申請表!$B$5:$Q$1048576,ROW()*6-10,COLUMN()-10)=0,"",INDEX(申請表!$B$5:$Q$1048576,ROW()*6-10,COLUMN()-10))</f>
        <v/>
      </c>
      <c r="V112" s="33" t="str" cm="1">
        <f t="array" ref="V112">IF(INDEX(申請表!$B$5:$Q$1048576,ROW()*6-10,COLUMN()-10)=0,"",INDEX(申請表!$B$5:$Q$1048576,ROW()*6-10,COLUMN()-10))</f>
        <v/>
      </c>
      <c r="W112" s="34" t="str" cm="1">
        <f t="array" ref="W112">INDEX(申請表!$B$5:$Q$1048576,ROW()*6-10,COLUMN()-10)</f>
        <v/>
      </c>
      <c r="X112" s="33" t="str" cm="1">
        <f t="array" ref="X112">IF(INDEX(申請表!$B$5:$Q$1048576,ROW()*6-10,COLUMN()-10)=0,"",INDEX(申請表!$B$5:$Q$1048576,ROW()*6-10,COLUMN()-10))</f>
        <v/>
      </c>
      <c r="Y112" s="33" t="str" cm="1">
        <f t="array" ref="Y112">INDEX(申請表!$B$5:$Q$1048576,ROW()*6-10,COLUMN()-10)</f>
        <v/>
      </c>
      <c r="Z112" s="34" t="str" cm="1">
        <f t="array" ref="Z112">IF(INDEX(申請表!$B$5:$Q$1048576,ROW()*6-10,COLUMN()-10)=0,"",INDEX(申請表!$B$5:$Q$1048576,ROW()*6-10,COLUMN()-10))</f>
        <v/>
      </c>
    </row>
    <row r="113" spans="1:26" x14ac:dyDescent="0.3">
      <c r="A113" s="33" t="str" cm="1">
        <f t="array" ref="A113">INDEX(申請表!$B$5:$Q$1048576,ROW()*6-10,COLUMN())</f>
        <v/>
      </c>
      <c r="B113" s="34" t="str" cm="1">
        <f t="array" ref="B113">IF(INDEX(申請表!$B$5:$Q$1048576,ROW()*6-10,COLUMN())=0,"",INDEX(申請表!$B$5:$Q$1048576,ROW()*6-10,COLUMN()))</f>
        <v/>
      </c>
      <c r="C113" s="33" t="str" cm="1">
        <f t="array" ref="C113">IF(INDEX(申請表!$B$5:$Q$1048576,ROW()*6-10,COLUMN())=0,"",INDEX(申請表!$B$5:$Q$1048576,ROW()*6-10,COLUMN()))</f>
        <v/>
      </c>
      <c r="D113" s="34" t="str" cm="1">
        <f t="array" ref="D113">IF(INDEX(申請表!$B$5:$Q$1048576,ROW()*6-10,COLUMN())=0,"",INDEX(申請表!$B$5:$Q$1048576,ROW()*6-10,COLUMN()))</f>
        <v/>
      </c>
      <c r="E113" s="34" t="str" cm="1">
        <f t="array" ref="E113">INDEX(申請表!$B$5:$Q$1048576,2+((ROW()-2)*6),5)</f>
        <v xml:space="preserve"> </v>
      </c>
      <c r="F113" s="34" t="str" cm="1">
        <f t="array" ref="F113">IF(INDEX(申請表!$B$5:$Q$1048576,2+((ROW()-2)*6),6)=0,"",INDEX(申請表!$B$5:$Q$1048576,2+((ROW()-2)*6),6))</f>
        <v/>
      </c>
      <c r="G113" s="34" t="str" cm="1">
        <f t="array" ref="G113">IF(INDEX(申請表!$B$5:$Q$1048576,2+((ROW()-2)*6),7)=0,"",INDEX(申請表!$B$5:$Q$1048576,2+((ROW()-2)*6),7))</f>
        <v/>
      </c>
      <c r="H113" s="34" t="str" cm="1">
        <f t="array" ref="H113">IF(INDEX(申請表!$B$5:$Q$1048576,3+((ROW()-2)*6),6)=0,"",INDEX(申請表!$B$5:$Q$1048576,3+((ROW()-2)*6),6))</f>
        <v/>
      </c>
      <c r="I113" s="34" t="str" cm="1">
        <f t="array" ref="I113">IF(INDEX(申請表!$B$5:$Q$1048576,3+((ROW()-2)*6),7)=0,"",INDEX(申請表!$B$5:$Q$1048576,3+((ROW()-2)*6),7))</f>
        <v/>
      </c>
      <c r="J113" s="34" t="str" cm="1">
        <f t="array" ref="J113">IF(INDEX(申請表!$B$5:$Q$1048576,4+((ROW()-2)*6),6)=0,"",INDEX(申請表!$B$5:$Q$1048576,4+((ROW()-2)*6),6))</f>
        <v/>
      </c>
      <c r="K113" s="34" t="str" cm="1">
        <f t="array" ref="K113">IF(INDEX(申請表!$B$5:$Q$1048576,4+((ROW()-2)*6),7)=0,"",INDEX(申請表!$B$5:$Q$1048576,4+((ROW()-2)*6),7))</f>
        <v/>
      </c>
      <c r="L113" s="34" t="str" cm="1">
        <f t="array" ref="L113">IF(INDEX(申請表!$B$5:$Q$1048576,5+((ROW()-2)*6),6)=0,"",INDEX(申請表!$B$5:$Q$1048576,5+((ROW()-2)*6),6))</f>
        <v/>
      </c>
      <c r="M113" s="34" t="str" cm="1">
        <f t="array" ref="M113">IF(INDEX(申請表!$B$5:$Q$1048576,5+((ROW()-2)*6),7)=0,"",INDEX(申請表!$B$5:$Q$1048576,5+((ROW()-2)*6),7))</f>
        <v/>
      </c>
      <c r="N113" s="34" t="str" cm="1">
        <f t="array" ref="N113">IF(INDEX(申請表!$B$5:$Q$1048576,6+((ROW()-2)*6),6)=0,"",INDEX(申請表!$B$5:$Q$1048576,6+((ROW()-2)*6),6))</f>
        <v/>
      </c>
      <c r="O113" s="34" t="str" cm="1">
        <f t="array" ref="O113">IF(INDEX(申請表!$B$5:$Q$1048576,6+((ROW()-2)*6),7)=0,"",INDEX(申請表!$B$5:$Q$1048576,6+((ROW()-2)*6),7))</f>
        <v/>
      </c>
      <c r="P113" s="34" t="str" cm="1">
        <f t="array" ref="P113">IF(INDEX(申請表!$B$5:$Q$1048576,7+((ROW()-2)*6),6)=0,"",INDEX(申請表!$B$5:$Q$1048576,7+((ROW()-2)*6),6))</f>
        <v/>
      </c>
      <c r="Q113" s="34" t="str" cm="1">
        <f t="array" ref="Q113">IF(INDEX(申請表!$B$5:$Q$1048576,7+((ROW()-2)*6),7)=0,"",INDEX(申請表!$B$5:$Q$1048576,7+((ROW()-2)*6),7))</f>
        <v/>
      </c>
      <c r="R113" s="15" t="str" cm="1">
        <f t="array" ref="R113">IF(INDEX(申請表!$B$5:$Q$1048576,ROW()*6-10,COLUMN()-10)=0,"",INDEX(申請表!$B$5:$Q$1048576,ROW()*6-10,COLUMN()-10))</f>
        <v/>
      </c>
      <c r="S113" s="33" t="str" cm="1">
        <f t="array" ref="S113">IF(INDEX(申請表!$B$5:$Q$1048576,ROW()*6-10,COLUMN()-10)=0,"",INDEX(申請表!$B$5:$Q$1048576,ROW()*6-10,COLUMN()-10))</f>
        <v/>
      </c>
      <c r="T113" s="33" t="str" cm="1">
        <f t="array" ref="T113">IF(INDEX(申請表!$B$5:$Q$1048576,ROW()*6-10,COLUMN()-10)=0,"",INDEX(申請表!$B$5:$Q$1048576,ROW()*6-10,COLUMN()-10))</f>
        <v/>
      </c>
      <c r="U113" s="34" t="str" cm="1">
        <f t="array" ref="U113">IF(INDEX(申請表!$B$5:$Q$1048576,ROW()*6-10,COLUMN()-10)=0,"",INDEX(申請表!$B$5:$Q$1048576,ROW()*6-10,COLUMN()-10))</f>
        <v/>
      </c>
      <c r="V113" s="33" t="str" cm="1">
        <f t="array" ref="V113">IF(INDEX(申請表!$B$5:$Q$1048576,ROW()*6-10,COLUMN()-10)=0,"",INDEX(申請表!$B$5:$Q$1048576,ROW()*6-10,COLUMN()-10))</f>
        <v/>
      </c>
      <c r="W113" s="34" t="str" cm="1">
        <f t="array" ref="W113">INDEX(申請表!$B$5:$Q$1048576,ROW()*6-10,COLUMN()-10)</f>
        <v/>
      </c>
      <c r="X113" s="33" t="str" cm="1">
        <f t="array" ref="X113">IF(INDEX(申請表!$B$5:$Q$1048576,ROW()*6-10,COLUMN()-10)=0,"",INDEX(申請表!$B$5:$Q$1048576,ROW()*6-10,COLUMN()-10))</f>
        <v/>
      </c>
      <c r="Y113" s="33" t="str" cm="1">
        <f t="array" ref="Y113">INDEX(申請表!$B$5:$Q$1048576,ROW()*6-10,COLUMN()-10)</f>
        <v/>
      </c>
      <c r="Z113" s="34" t="str" cm="1">
        <f t="array" ref="Z113">IF(INDEX(申請表!$B$5:$Q$1048576,ROW()*6-10,COLUMN()-10)=0,"",INDEX(申請表!$B$5:$Q$1048576,ROW()*6-10,COLUMN()-10))</f>
        <v/>
      </c>
    </row>
    <row r="114" spans="1:26" x14ac:dyDescent="0.3">
      <c r="A114" s="33" t="str" cm="1">
        <f t="array" ref="A114">INDEX(申請表!$B$5:$Q$1048576,ROW()*6-10,COLUMN())</f>
        <v/>
      </c>
      <c r="B114" s="34" t="str" cm="1">
        <f t="array" ref="B114">IF(INDEX(申請表!$B$5:$Q$1048576,ROW()*6-10,COLUMN())=0,"",INDEX(申請表!$B$5:$Q$1048576,ROW()*6-10,COLUMN()))</f>
        <v/>
      </c>
      <c r="C114" s="33" t="str" cm="1">
        <f t="array" ref="C114">IF(INDEX(申請表!$B$5:$Q$1048576,ROW()*6-10,COLUMN())=0,"",INDEX(申請表!$B$5:$Q$1048576,ROW()*6-10,COLUMN()))</f>
        <v/>
      </c>
      <c r="D114" s="34" t="str" cm="1">
        <f t="array" ref="D114">IF(INDEX(申請表!$B$5:$Q$1048576,ROW()*6-10,COLUMN())=0,"",INDEX(申請表!$B$5:$Q$1048576,ROW()*6-10,COLUMN()))</f>
        <v/>
      </c>
      <c r="E114" s="34" t="str" cm="1">
        <f t="array" ref="E114">INDEX(申請表!$B$5:$Q$1048576,2+((ROW()-2)*6),5)</f>
        <v xml:space="preserve"> </v>
      </c>
      <c r="F114" s="34" t="str" cm="1">
        <f t="array" ref="F114">IF(INDEX(申請表!$B$5:$Q$1048576,2+((ROW()-2)*6),6)=0,"",INDEX(申請表!$B$5:$Q$1048576,2+((ROW()-2)*6),6))</f>
        <v/>
      </c>
      <c r="G114" s="34" t="str" cm="1">
        <f t="array" ref="G114">IF(INDEX(申請表!$B$5:$Q$1048576,2+((ROW()-2)*6),7)=0,"",INDEX(申請表!$B$5:$Q$1048576,2+((ROW()-2)*6),7))</f>
        <v/>
      </c>
      <c r="H114" s="34" t="str" cm="1">
        <f t="array" ref="H114">IF(INDEX(申請表!$B$5:$Q$1048576,3+((ROW()-2)*6),6)=0,"",INDEX(申請表!$B$5:$Q$1048576,3+((ROW()-2)*6),6))</f>
        <v/>
      </c>
      <c r="I114" s="34" t="str" cm="1">
        <f t="array" ref="I114">IF(INDEX(申請表!$B$5:$Q$1048576,3+((ROW()-2)*6),7)=0,"",INDEX(申請表!$B$5:$Q$1048576,3+((ROW()-2)*6),7))</f>
        <v/>
      </c>
      <c r="J114" s="34" t="str" cm="1">
        <f t="array" ref="J114">IF(INDEX(申請表!$B$5:$Q$1048576,4+((ROW()-2)*6),6)=0,"",INDEX(申請表!$B$5:$Q$1048576,4+((ROW()-2)*6),6))</f>
        <v/>
      </c>
      <c r="K114" s="34" t="str" cm="1">
        <f t="array" ref="K114">IF(INDEX(申請表!$B$5:$Q$1048576,4+((ROW()-2)*6),7)=0,"",INDEX(申請表!$B$5:$Q$1048576,4+((ROW()-2)*6),7))</f>
        <v/>
      </c>
      <c r="L114" s="34" t="str" cm="1">
        <f t="array" ref="L114">IF(INDEX(申請表!$B$5:$Q$1048576,5+((ROW()-2)*6),6)=0,"",INDEX(申請表!$B$5:$Q$1048576,5+((ROW()-2)*6),6))</f>
        <v/>
      </c>
      <c r="M114" s="34" t="str" cm="1">
        <f t="array" ref="M114">IF(INDEX(申請表!$B$5:$Q$1048576,5+((ROW()-2)*6),7)=0,"",INDEX(申請表!$B$5:$Q$1048576,5+((ROW()-2)*6),7))</f>
        <v/>
      </c>
      <c r="N114" s="34" t="str" cm="1">
        <f t="array" ref="N114">IF(INDEX(申請表!$B$5:$Q$1048576,6+((ROW()-2)*6),6)=0,"",INDEX(申請表!$B$5:$Q$1048576,6+((ROW()-2)*6),6))</f>
        <v/>
      </c>
      <c r="O114" s="34" t="str" cm="1">
        <f t="array" ref="O114">IF(INDEX(申請表!$B$5:$Q$1048576,6+((ROW()-2)*6),7)=0,"",INDEX(申請表!$B$5:$Q$1048576,6+((ROW()-2)*6),7))</f>
        <v/>
      </c>
      <c r="P114" s="34" t="str" cm="1">
        <f t="array" ref="P114">IF(INDEX(申請表!$B$5:$Q$1048576,7+((ROW()-2)*6),6)=0,"",INDEX(申請表!$B$5:$Q$1048576,7+((ROW()-2)*6),6))</f>
        <v/>
      </c>
      <c r="Q114" s="34" t="str" cm="1">
        <f t="array" ref="Q114">IF(INDEX(申請表!$B$5:$Q$1048576,7+((ROW()-2)*6),7)=0,"",INDEX(申請表!$B$5:$Q$1048576,7+((ROW()-2)*6),7))</f>
        <v/>
      </c>
      <c r="R114" s="15" t="str" cm="1">
        <f t="array" ref="R114">IF(INDEX(申請表!$B$5:$Q$1048576,ROW()*6-10,COLUMN()-10)=0,"",INDEX(申請表!$B$5:$Q$1048576,ROW()*6-10,COLUMN()-10))</f>
        <v/>
      </c>
      <c r="S114" s="33" t="str" cm="1">
        <f t="array" ref="S114">IF(INDEX(申請表!$B$5:$Q$1048576,ROW()*6-10,COLUMN()-10)=0,"",INDEX(申請表!$B$5:$Q$1048576,ROW()*6-10,COLUMN()-10))</f>
        <v/>
      </c>
      <c r="T114" s="33" t="str" cm="1">
        <f t="array" ref="T114">IF(INDEX(申請表!$B$5:$Q$1048576,ROW()*6-10,COLUMN()-10)=0,"",INDEX(申請表!$B$5:$Q$1048576,ROW()*6-10,COLUMN()-10))</f>
        <v/>
      </c>
      <c r="U114" s="34" t="str" cm="1">
        <f t="array" ref="U114">IF(INDEX(申請表!$B$5:$Q$1048576,ROW()*6-10,COLUMN()-10)=0,"",INDEX(申請表!$B$5:$Q$1048576,ROW()*6-10,COLUMN()-10))</f>
        <v/>
      </c>
      <c r="V114" s="33" t="str" cm="1">
        <f t="array" ref="V114">IF(INDEX(申請表!$B$5:$Q$1048576,ROW()*6-10,COLUMN()-10)=0,"",INDEX(申請表!$B$5:$Q$1048576,ROW()*6-10,COLUMN()-10))</f>
        <v/>
      </c>
      <c r="W114" s="34" t="str" cm="1">
        <f t="array" ref="W114">INDEX(申請表!$B$5:$Q$1048576,ROW()*6-10,COLUMN()-10)</f>
        <v/>
      </c>
      <c r="X114" s="33" t="str" cm="1">
        <f t="array" ref="X114">IF(INDEX(申請表!$B$5:$Q$1048576,ROW()*6-10,COLUMN()-10)=0,"",INDEX(申請表!$B$5:$Q$1048576,ROW()*6-10,COLUMN()-10))</f>
        <v/>
      </c>
      <c r="Y114" s="33" t="str" cm="1">
        <f t="array" ref="Y114">INDEX(申請表!$B$5:$Q$1048576,ROW()*6-10,COLUMN()-10)</f>
        <v/>
      </c>
      <c r="Z114" s="34" t="str" cm="1">
        <f t="array" ref="Z114">IF(INDEX(申請表!$B$5:$Q$1048576,ROW()*6-10,COLUMN()-10)=0,"",INDEX(申請表!$B$5:$Q$1048576,ROW()*6-10,COLUMN()-10))</f>
        <v/>
      </c>
    </row>
    <row r="115" spans="1:26" x14ac:dyDescent="0.3">
      <c r="A115" s="33" t="str" cm="1">
        <f t="array" ref="A115">INDEX(申請表!$B$5:$Q$1048576,ROW()*6-10,COLUMN())</f>
        <v/>
      </c>
      <c r="B115" s="34" t="str" cm="1">
        <f t="array" ref="B115">IF(INDEX(申請表!$B$5:$Q$1048576,ROW()*6-10,COLUMN())=0,"",INDEX(申請表!$B$5:$Q$1048576,ROW()*6-10,COLUMN()))</f>
        <v/>
      </c>
      <c r="C115" s="33" t="str" cm="1">
        <f t="array" ref="C115">IF(INDEX(申請表!$B$5:$Q$1048576,ROW()*6-10,COLUMN())=0,"",INDEX(申請表!$B$5:$Q$1048576,ROW()*6-10,COLUMN()))</f>
        <v/>
      </c>
      <c r="D115" s="34" t="str" cm="1">
        <f t="array" ref="D115">IF(INDEX(申請表!$B$5:$Q$1048576,ROW()*6-10,COLUMN())=0,"",INDEX(申請表!$B$5:$Q$1048576,ROW()*6-10,COLUMN()))</f>
        <v/>
      </c>
      <c r="E115" s="34" t="str" cm="1">
        <f t="array" ref="E115">INDEX(申請表!$B$5:$Q$1048576,2+((ROW()-2)*6),5)</f>
        <v xml:space="preserve"> </v>
      </c>
      <c r="F115" s="34" t="str" cm="1">
        <f t="array" ref="F115">IF(INDEX(申請表!$B$5:$Q$1048576,2+((ROW()-2)*6),6)=0,"",INDEX(申請表!$B$5:$Q$1048576,2+((ROW()-2)*6),6))</f>
        <v/>
      </c>
      <c r="G115" s="34" t="str" cm="1">
        <f t="array" ref="G115">IF(INDEX(申請表!$B$5:$Q$1048576,2+((ROW()-2)*6),7)=0,"",INDEX(申請表!$B$5:$Q$1048576,2+((ROW()-2)*6),7))</f>
        <v/>
      </c>
      <c r="H115" s="34" t="str" cm="1">
        <f t="array" ref="H115">IF(INDEX(申請表!$B$5:$Q$1048576,3+((ROW()-2)*6),6)=0,"",INDEX(申請表!$B$5:$Q$1048576,3+((ROW()-2)*6),6))</f>
        <v/>
      </c>
      <c r="I115" s="34" t="str" cm="1">
        <f t="array" ref="I115">IF(INDEX(申請表!$B$5:$Q$1048576,3+((ROW()-2)*6),7)=0,"",INDEX(申請表!$B$5:$Q$1048576,3+((ROW()-2)*6),7))</f>
        <v/>
      </c>
      <c r="J115" s="34" t="str" cm="1">
        <f t="array" ref="J115">IF(INDEX(申請表!$B$5:$Q$1048576,4+((ROW()-2)*6),6)=0,"",INDEX(申請表!$B$5:$Q$1048576,4+((ROW()-2)*6),6))</f>
        <v/>
      </c>
      <c r="K115" s="34" t="str" cm="1">
        <f t="array" ref="K115">IF(INDEX(申請表!$B$5:$Q$1048576,4+((ROW()-2)*6),7)=0,"",INDEX(申請表!$B$5:$Q$1048576,4+((ROW()-2)*6),7))</f>
        <v/>
      </c>
      <c r="L115" s="34" t="str" cm="1">
        <f t="array" ref="L115">IF(INDEX(申請表!$B$5:$Q$1048576,5+((ROW()-2)*6),6)=0,"",INDEX(申請表!$B$5:$Q$1048576,5+((ROW()-2)*6),6))</f>
        <v/>
      </c>
      <c r="M115" s="34" t="str" cm="1">
        <f t="array" ref="M115">IF(INDEX(申請表!$B$5:$Q$1048576,5+((ROW()-2)*6),7)=0,"",INDEX(申請表!$B$5:$Q$1048576,5+((ROW()-2)*6),7))</f>
        <v/>
      </c>
      <c r="N115" s="34" t="str" cm="1">
        <f t="array" ref="N115">IF(INDEX(申請表!$B$5:$Q$1048576,6+((ROW()-2)*6),6)=0,"",INDEX(申請表!$B$5:$Q$1048576,6+((ROW()-2)*6),6))</f>
        <v/>
      </c>
      <c r="O115" s="34" t="str" cm="1">
        <f t="array" ref="O115">IF(INDEX(申請表!$B$5:$Q$1048576,6+((ROW()-2)*6),7)=0,"",INDEX(申請表!$B$5:$Q$1048576,6+((ROW()-2)*6),7))</f>
        <v/>
      </c>
      <c r="P115" s="34" t="str" cm="1">
        <f t="array" ref="P115">IF(INDEX(申請表!$B$5:$Q$1048576,7+((ROW()-2)*6),6)=0,"",INDEX(申請表!$B$5:$Q$1048576,7+((ROW()-2)*6),6))</f>
        <v/>
      </c>
      <c r="Q115" s="34" t="str" cm="1">
        <f t="array" ref="Q115">IF(INDEX(申請表!$B$5:$Q$1048576,7+((ROW()-2)*6),7)=0,"",INDEX(申請表!$B$5:$Q$1048576,7+((ROW()-2)*6),7))</f>
        <v/>
      </c>
      <c r="R115" s="15" t="str" cm="1">
        <f t="array" ref="R115">IF(INDEX(申請表!$B$5:$Q$1048576,ROW()*6-10,COLUMN()-10)=0,"",INDEX(申請表!$B$5:$Q$1048576,ROW()*6-10,COLUMN()-10))</f>
        <v/>
      </c>
      <c r="S115" s="33" t="str" cm="1">
        <f t="array" ref="S115">IF(INDEX(申請表!$B$5:$Q$1048576,ROW()*6-10,COLUMN()-10)=0,"",INDEX(申請表!$B$5:$Q$1048576,ROW()*6-10,COLUMN()-10))</f>
        <v/>
      </c>
      <c r="T115" s="33" t="str" cm="1">
        <f t="array" ref="T115">IF(INDEX(申請表!$B$5:$Q$1048576,ROW()*6-10,COLUMN()-10)=0,"",INDEX(申請表!$B$5:$Q$1048576,ROW()*6-10,COLUMN()-10))</f>
        <v/>
      </c>
      <c r="U115" s="34" t="str" cm="1">
        <f t="array" ref="U115">IF(INDEX(申請表!$B$5:$Q$1048576,ROW()*6-10,COLUMN()-10)=0,"",INDEX(申請表!$B$5:$Q$1048576,ROW()*6-10,COLUMN()-10))</f>
        <v/>
      </c>
      <c r="V115" s="33" t="str" cm="1">
        <f t="array" ref="V115">IF(INDEX(申請表!$B$5:$Q$1048576,ROW()*6-10,COLUMN()-10)=0,"",INDEX(申請表!$B$5:$Q$1048576,ROW()*6-10,COLUMN()-10))</f>
        <v/>
      </c>
      <c r="W115" s="34" t="str" cm="1">
        <f t="array" ref="W115">INDEX(申請表!$B$5:$Q$1048576,ROW()*6-10,COLUMN()-10)</f>
        <v/>
      </c>
      <c r="X115" s="33" t="str" cm="1">
        <f t="array" ref="X115">IF(INDEX(申請表!$B$5:$Q$1048576,ROW()*6-10,COLUMN()-10)=0,"",INDEX(申請表!$B$5:$Q$1048576,ROW()*6-10,COLUMN()-10))</f>
        <v/>
      </c>
      <c r="Y115" s="33" t="str" cm="1">
        <f t="array" ref="Y115">INDEX(申請表!$B$5:$Q$1048576,ROW()*6-10,COLUMN()-10)</f>
        <v/>
      </c>
      <c r="Z115" s="34" t="str" cm="1">
        <f t="array" ref="Z115">IF(INDEX(申請表!$B$5:$Q$1048576,ROW()*6-10,COLUMN()-10)=0,"",INDEX(申請表!$B$5:$Q$1048576,ROW()*6-10,COLUMN()-10))</f>
        <v/>
      </c>
    </row>
    <row r="116" spans="1:26" x14ac:dyDescent="0.3">
      <c r="A116" s="33" t="str" cm="1">
        <f t="array" ref="A116">INDEX(申請表!$B$5:$Q$1048576,ROW()*6-10,COLUMN())</f>
        <v/>
      </c>
      <c r="B116" s="34" t="str" cm="1">
        <f t="array" ref="B116">IF(INDEX(申請表!$B$5:$Q$1048576,ROW()*6-10,COLUMN())=0,"",INDEX(申請表!$B$5:$Q$1048576,ROW()*6-10,COLUMN()))</f>
        <v/>
      </c>
      <c r="C116" s="33" t="str" cm="1">
        <f t="array" ref="C116">IF(INDEX(申請表!$B$5:$Q$1048576,ROW()*6-10,COLUMN())=0,"",INDEX(申請表!$B$5:$Q$1048576,ROW()*6-10,COLUMN()))</f>
        <v/>
      </c>
      <c r="D116" s="34" t="str" cm="1">
        <f t="array" ref="D116">IF(INDEX(申請表!$B$5:$Q$1048576,ROW()*6-10,COLUMN())=0,"",INDEX(申請表!$B$5:$Q$1048576,ROW()*6-10,COLUMN()))</f>
        <v/>
      </c>
      <c r="E116" s="34" t="str" cm="1">
        <f t="array" ref="E116">INDEX(申請表!$B$5:$Q$1048576,2+((ROW()-2)*6),5)</f>
        <v xml:space="preserve"> </v>
      </c>
      <c r="F116" s="34" t="str" cm="1">
        <f t="array" ref="F116">IF(INDEX(申請表!$B$5:$Q$1048576,2+((ROW()-2)*6),6)=0,"",INDEX(申請表!$B$5:$Q$1048576,2+((ROW()-2)*6),6))</f>
        <v/>
      </c>
      <c r="G116" s="34" t="str" cm="1">
        <f t="array" ref="G116">IF(INDEX(申請表!$B$5:$Q$1048576,2+((ROW()-2)*6),7)=0,"",INDEX(申請表!$B$5:$Q$1048576,2+((ROW()-2)*6),7))</f>
        <v/>
      </c>
      <c r="H116" s="34" t="str" cm="1">
        <f t="array" ref="H116">IF(INDEX(申請表!$B$5:$Q$1048576,3+((ROW()-2)*6),6)=0,"",INDEX(申請表!$B$5:$Q$1048576,3+((ROW()-2)*6),6))</f>
        <v/>
      </c>
      <c r="I116" s="34" t="str" cm="1">
        <f t="array" ref="I116">IF(INDEX(申請表!$B$5:$Q$1048576,3+((ROW()-2)*6),7)=0,"",INDEX(申請表!$B$5:$Q$1048576,3+((ROW()-2)*6),7))</f>
        <v/>
      </c>
      <c r="J116" s="34" t="str" cm="1">
        <f t="array" ref="J116">IF(INDEX(申請表!$B$5:$Q$1048576,4+((ROW()-2)*6),6)=0,"",INDEX(申請表!$B$5:$Q$1048576,4+((ROW()-2)*6),6))</f>
        <v/>
      </c>
      <c r="K116" s="34" t="str" cm="1">
        <f t="array" ref="K116">IF(INDEX(申請表!$B$5:$Q$1048576,4+((ROW()-2)*6),7)=0,"",INDEX(申請表!$B$5:$Q$1048576,4+((ROW()-2)*6),7))</f>
        <v/>
      </c>
      <c r="L116" s="34" t="str" cm="1">
        <f t="array" ref="L116">IF(INDEX(申請表!$B$5:$Q$1048576,5+((ROW()-2)*6),6)=0,"",INDEX(申請表!$B$5:$Q$1048576,5+((ROW()-2)*6),6))</f>
        <v/>
      </c>
      <c r="M116" s="34" t="str" cm="1">
        <f t="array" ref="M116">IF(INDEX(申請表!$B$5:$Q$1048576,5+((ROW()-2)*6),7)=0,"",INDEX(申請表!$B$5:$Q$1048576,5+((ROW()-2)*6),7))</f>
        <v/>
      </c>
      <c r="N116" s="34" t="str" cm="1">
        <f t="array" ref="N116">IF(INDEX(申請表!$B$5:$Q$1048576,6+((ROW()-2)*6),6)=0,"",INDEX(申請表!$B$5:$Q$1048576,6+((ROW()-2)*6),6))</f>
        <v/>
      </c>
      <c r="O116" s="34" t="str" cm="1">
        <f t="array" ref="O116">IF(INDEX(申請表!$B$5:$Q$1048576,6+((ROW()-2)*6),7)=0,"",INDEX(申請表!$B$5:$Q$1048576,6+((ROW()-2)*6),7))</f>
        <v/>
      </c>
      <c r="P116" s="34" t="str" cm="1">
        <f t="array" ref="P116">IF(INDEX(申請表!$B$5:$Q$1048576,7+((ROW()-2)*6),6)=0,"",INDEX(申請表!$B$5:$Q$1048576,7+((ROW()-2)*6),6))</f>
        <v/>
      </c>
      <c r="Q116" s="34" t="str" cm="1">
        <f t="array" ref="Q116">IF(INDEX(申請表!$B$5:$Q$1048576,7+((ROW()-2)*6),7)=0,"",INDEX(申請表!$B$5:$Q$1048576,7+((ROW()-2)*6),7))</f>
        <v/>
      </c>
      <c r="R116" s="15" t="str" cm="1">
        <f t="array" ref="R116">IF(INDEX(申請表!$B$5:$Q$1048576,ROW()*6-10,COLUMN()-10)=0,"",INDEX(申請表!$B$5:$Q$1048576,ROW()*6-10,COLUMN()-10))</f>
        <v/>
      </c>
      <c r="S116" s="33" t="str" cm="1">
        <f t="array" ref="S116">IF(INDEX(申請表!$B$5:$Q$1048576,ROW()*6-10,COLUMN()-10)=0,"",INDEX(申請表!$B$5:$Q$1048576,ROW()*6-10,COLUMN()-10))</f>
        <v/>
      </c>
      <c r="T116" s="33" t="str" cm="1">
        <f t="array" ref="T116">IF(INDEX(申請表!$B$5:$Q$1048576,ROW()*6-10,COLUMN()-10)=0,"",INDEX(申請表!$B$5:$Q$1048576,ROW()*6-10,COLUMN()-10))</f>
        <v/>
      </c>
      <c r="U116" s="34" t="str" cm="1">
        <f t="array" ref="U116">IF(INDEX(申請表!$B$5:$Q$1048576,ROW()*6-10,COLUMN()-10)=0,"",INDEX(申請表!$B$5:$Q$1048576,ROW()*6-10,COLUMN()-10))</f>
        <v/>
      </c>
      <c r="V116" s="33" t="str" cm="1">
        <f t="array" ref="V116">IF(INDEX(申請表!$B$5:$Q$1048576,ROW()*6-10,COLUMN()-10)=0,"",INDEX(申請表!$B$5:$Q$1048576,ROW()*6-10,COLUMN()-10))</f>
        <v/>
      </c>
      <c r="W116" s="34" t="str" cm="1">
        <f t="array" ref="W116">INDEX(申請表!$B$5:$Q$1048576,ROW()*6-10,COLUMN()-10)</f>
        <v/>
      </c>
      <c r="X116" s="33" t="str" cm="1">
        <f t="array" ref="X116">IF(INDEX(申請表!$B$5:$Q$1048576,ROW()*6-10,COLUMN()-10)=0,"",INDEX(申請表!$B$5:$Q$1048576,ROW()*6-10,COLUMN()-10))</f>
        <v/>
      </c>
      <c r="Y116" s="33" t="str" cm="1">
        <f t="array" ref="Y116">INDEX(申請表!$B$5:$Q$1048576,ROW()*6-10,COLUMN()-10)</f>
        <v/>
      </c>
      <c r="Z116" s="34" t="str" cm="1">
        <f t="array" ref="Z116">IF(INDEX(申請表!$B$5:$Q$1048576,ROW()*6-10,COLUMN()-10)=0,"",INDEX(申請表!$B$5:$Q$1048576,ROW()*6-10,COLUMN()-10))</f>
        <v/>
      </c>
    </row>
    <row r="117" spans="1:26" x14ac:dyDescent="0.3">
      <c r="A117" s="33" t="str" cm="1">
        <f t="array" ref="A117">INDEX(申請表!$B$5:$Q$1048576,ROW()*6-10,COLUMN())</f>
        <v/>
      </c>
      <c r="B117" s="34" t="str" cm="1">
        <f t="array" ref="B117">IF(INDEX(申請表!$B$5:$Q$1048576,ROW()*6-10,COLUMN())=0,"",INDEX(申請表!$B$5:$Q$1048576,ROW()*6-10,COLUMN()))</f>
        <v/>
      </c>
      <c r="C117" s="33" t="str" cm="1">
        <f t="array" ref="C117">IF(INDEX(申請表!$B$5:$Q$1048576,ROW()*6-10,COLUMN())=0,"",INDEX(申請表!$B$5:$Q$1048576,ROW()*6-10,COLUMN()))</f>
        <v/>
      </c>
      <c r="D117" s="34" t="str" cm="1">
        <f t="array" ref="D117">IF(INDEX(申請表!$B$5:$Q$1048576,ROW()*6-10,COLUMN())=0,"",INDEX(申請表!$B$5:$Q$1048576,ROW()*6-10,COLUMN()))</f>
        <v/>
      </c>
      <c r="E117" s="34" t="str" cm="1">
        <f t="array" ref="E117">INDEX(申請表!$B$5:$Q$1048576,2+((ROW()-2)*6),5)</f>
        <v xml:space="preserve"> </v>
      </c>
      <c r="F117" s="34" t="str" cm="1">
        <f t="array" ref="F117">IF(INDEX(申請表!$B$5:$Q$1048576,2+((ROW()-2)*6),6)=0,"",INDEX(申請表!$B$5:$Q$1048576,2+((ROW()-2)*6),6))</f>
        <v/>
      </c>
      <c r="G117" s="34" t="str" cm="1">
        <f t="array" ref="G117">IF(INDEX(申請表!$B$5:$Q$1048576,2+((ROW()-2)*6),7)=0,"",INDEX(申請表!$B$5:$Q$1048576,2+((ROW()-2)*6),7))</f>
        <v/>
      </c>
      <c r="H117" s="34" t="str" cm="1">
        <f t="array" ref="H117">IF(INDEX(申請表!$B$5:$Q$1048576,3+((ROW()-2)*6),6)=0,"",INDEX(申請表!$B$5:$Q$1048576,3+((ROW()-2)*6),6))</f>
        <v/>
      </c>
      <c r="I117" s="34" t="str" cm="1">
        <f t="array" ref="I117">IF(INDEX(申請表!$B$5:$Q$1048576,3+((ROW()-2)*6),7)=0,"",INDEX(申請表!$B$5:$Q$1048576,3+((ROW()-2)*6),7))</f>
        <v/>
      </c>
      <c r="J117" s="34" t="str" cm="1">
        <f t="array" ref="J117">IF(INDEX(申請表!$B$5:$Q$1048576,4+((ROW()-2)*6),6)=0,"",INDEX(申請表!$B$5:$Q$1048576,4+((ROW()-2)*6),6))</f>
        <v/>
      </c>
      <c r="K117" s="34" t="str" cm="1">
        <f t="array" ref="K117">IF(INDEX(申請表!$B$5:$Q$1048576,4+((ROW()-2)*6),7)=0,"",INDEX(申請表!$B$5:$Q$1048576,4+((ROW()-2)*6),7))</f>
        <v/>
      </c>
      <c r="L117" s="34" t="str" cm="1">
        <f t="array" ref="L117">IF(INDEX(申請表!$B$5:$Q$1048576,5+((ROW()-2)*6),6)=0,"",INDEX(申請表!$B$5:$Q$1048576,5+((ROW()-2)*6),6))</f>
        <v/>
      </c>
      <c r="M117" s="34" t="str" cm="1">
        <f t="array" ref="M117">IF(INDEX(申請表!$B$5:$Q$1048576,5+((ROW()-2)*6),7)=0,"",INDEX(申請表!$B$5:$Q$1048576,5+((ROW()-2)*6),7))</f>
        <v/>
      </c>
      <c r="N117" s="34" t="str" cm="1">
        <f t="array" ref="N117">IF(INDEX(申請表!$B$5:$Q$1048576,6+((ROW()-2)*6),6)=0,"",INDEX(申請表!$B$5:$Q$1048576,6+((ROW()-2)*6),6))</f>
        <v/>
      </c>
      <c r="O117" s="34" t="str" cm="1">
        <f t="array" ref="O117">IF(INDEX(申請表!$B$5:$Q$1048576,6+((ROW()-2)*6),7)=0,"",INDEX(申請表!$B$5:$Q$1048576,6+((ROW()-2)*6),7))</f>
        <v/>
      </c>
      <c r="P117" s="34" t="str" cm="1">
        <f t="array" ref="P117">IF(INDEX(申請表!$B$5:$Q$1048576,7+((ROW()-2)*6),6)=0,"",INDEX(申請表!$B$5:$Q$1048576,7+((ROW()-2)*6),6))</f>
        <v/>
      </c>
      <c r="Q117" s="34" t="str" cm="1">
        <f t="array" ref="Q117">IF(INDEX(申請表!$B$5:$Q$1048576,7+((ROW()-2)*6),7)=0,"",INDEX(申請表!$B$5:$Q$1048576,7+((ROW()-2)*6),7))</f>
        <v/>
      </c>
      <c r="R117" s="15" t="str" cm="1">
        <f t="array" ref="R117">IF(INDEX(申請表!$B$5:$Q$1048576,ROW()*6-10,COLUMN()-10)=0,"",INDEX(申請表!$B$5:$Q$1048576,ROW()*6-10,COLUMN()-10))</f>
        <v/>
      </c>
      <c r="S117" s="33" t="str" cm="1">
        <f t="array" ref="S117">IF(INDEX(申請表!$B$5:$Q$1048576,ROW()*6-10,COLUMN()-10)=0,"",INDEX(申請表!$B$5:$Q$1048576,ROW()*6-10,COLUMN()-10))</f>
        <v/>
      </c>
      <c r="T117" s="33" t="str" cm="1">
        <f t="array" ref="T117">IF(INDEX(申請表!$B$5:$Q$1048576,ROW()*6-10,COLUMN()-10)=0,"",INDEX(申請表!$B$5:$Q$1048576,ROW()*6-10,COLUMN()-10))</f>
        <v/>
      </c>
      <c r="U117" s="34" t="str" cm="1">
        <f t="array" ref="U117">IF(INDEX(申請表!$B$5:$Q$1048576,ROW()*6-10,COLUMN()-10)=0,"",INDEX(申請表!$B$5:$Q$1048576,ROW()*6-10,COLUMN()-10))</f>
        <v/>
      </c>
      <c r="V117" s="33" t="str" cm="1">
        <f t="array" ref="V117">IF(INDEX(申請表!$B$5:$Q$1048576,ROW()*6-10,COLUMN()-10)=0,"",INDEX(申請表!$B$5:$Q$1048576,ROW()*6-10,COLUMN()-10))</f>
        <v/>
      </c>
      <c r="W117" s="34" t="str" cm="1">
        <f t="array" ref="W117">INDEX(申請表!$B$5:$Q$1048576,ROW()*6-10,COLUMN()-10)</f>
        <v/>
      </c>
      <c r="X117" s="33" t="str" cm="1">
        <f t="array" ref="X117">IF(INDEX(申請表!$B$5:$Q$1048576,ROW()*6-10,COLUMN()-10)=0,"",INDEX(申請表!$B$5:$Q$1048576,ROW()*6-10,COLUMN()-10))</f>
        <v/>
      </c>
      <c r="Y117" s="33" t="str" cm="1">
        <f t="array" ref="Y117">INDEX(申請表!$B$5:$Q$1048576,ROW()*6-10,COLUMN()-10)</f>
        <v/>
      </c>
      <c r="Z117" s="34" t="str" cm="1">
        <f t="array" ref="Z117">IF(INDEX(申請表!$B$5:$Q$1048576,ROW()*6-10,COLUMN()-10)=0,"",INDEX(申請表!$B$5:$Q$1048576,ROW()*6-10,COLUMN()-10))</f>
        <v/>
      </c>
    </row>
    <row r="118" spans="1:26" x14ac:dyDescent="0.3">
      <c r="A118" s="33" t="str" cm="1">
        <f t="array" ref="A118">INDEX(申請表!$B$5:$Q$1048576,ROW()*6-10,COLUMN())</f>
        <v/>
      </c>
      <c r="B118" s="34" t="str" cm="1">
        <f t="array" ref="B118">IF(INDEX(申請表!$B$5:$Q$1048576,ROW()*6-10,COLUMN())=0,"",INDEX(申請表!$B$5:$Q$1048576,ROW()*6-10,COLUMN()))</f>
        <v/>
      </c>
      <c r="C118" s="33" t="str" cm="1">
        <f t="array" ref="C118">IF(INDEX(申請表!$B$5:$Q$1048576,ROW()*6-10,COLUMN())=0,"",INDEX(申請表!$B$5:$Q$1048576,ROW()*6-10,COLUMN()))</f>
        <v/>
      </c>
      <c r="D118" s="34" t="str" cm="1">
        <f t="array" ref="D118">IF(INDEX(申請表!$B$5:$Q$1048576,ROW()*6-10,COLUMN())=0,"",INDEX(申請表!$B$5:$Q$1048576,ROW()*6-10,COLUMN()))</f>
        <v/>
      </c>
      <c r="E118" s="34" t="str" cm="1">
        <f t="array" ref="E118">INDEX(申請表!$B$5:$Q$1048576,2+((ROW()-2)*6),5)</f>
        <v xml:space="preserve"> </v>
      </c>
      <c r="F118" s="34" t="str" cm="1">
        <f t="array" ref="F118">IF(INDEX(申請表!$B$5:$Q$1048576,2+((ROW()-2)*6),6)=0,"",INDEX(申請表!$B$5:$Q$1048576,2+((ROW()-2)*6),6))</f>
        <v/>
      </c>
      <c r="G118" s="34" t="str" cm="1">
        <f t="array" ref="G118">IF(INDEX(申請表!$B$5:$Q$1048576,2+((ROW()-2)*6),7)=0,"",INDEX(申請表!$B$5:$Q$1048576,2+((ROW()-2)*6),7))</f>
        <v/>
      </c>
      <c r="H118" s="34" t="str" cm="1">
        <f t="array" ref="H118">IF(INDEX(申請表!$B$5:$Q$1048576,3+((ROW()-2)*6),6)=0,"",INDEX(申請表!$B$5:$Q$1048576,3+((ROW()-2)*6),6))</f>
        <v/>
      </c>
      <c r="I118" s="34" t="str" cm="1">
        <f t="array" ref="I118">IF(INDEX(申請表!$B$5:$Q$1048576,3+((ROW()-2)*6),7)=0,"",INDEX(申請表!$B$5:$Q$1048576,3+((ROW()-2)*6),7))</f>
        <v/>
      </c>
      <c r="J118" s="34" t="str" cm="1">
        <f t="array" ref="J118">IF(INDEX(申請表!$B$5:$Q$1048576,4+((ROW()-2)*6),6)=0,"",INDEX(申請表!$B$5:$Q$1048576,4+((ROW()-2)*6),6))</f>
        <v/>
      </c>
      <c r="K118" s="34" t="str" cm="1">
        <f t="array" ref="K118">IF(INDEX(申請表!$B$5:$Q$1048576,4+((ROW()-2)*6),7)=0,"",INDEX(申請表!$B$5:$Q$1048576,4+((ROW()-2)*6),7))</f>
        <v/>
      </c>
      <c r="L118" s="34" t="str" cm="1">
        <f t="array" ref="L118">IF(INDEX(申請表!$B$5:$Q$1048576,5+((ROW()-2)*6),6)=0,"",INDEX(申請表!$B$5:$Q$1048576,5+((ROW()-2)*6),6))</f>
        <v/>
      </c>
      <c r="M118" s="34" t="str" cm="1">
        <f t="array" ref="M118">IF(INDEX(申請表!$B$5:$Q$1048576,5+((ROW()-2)*6),7)=0,"",INDEX(申請表!$B$5:$Q$1048576,5+((ROW()-2)*6),7))</f>
        <v/>
      </c>
      <c r="N118" s="34" t="str" cm="1">
        <f t="array" ref="N118">IF(INDEX(申請表!$B$5:$Q$1048576,6+((ROW()-2)*6),6)=0,"",INDEX(申請表!$B$5:$Q$1048576,6+((ROW()-2)*6),6))</f>
        <v/>
      </c>
      <c r="O118" s="34" t="str" cm="1">
        <f t="array" ref="O118">IF(INDEX(申請表!$B$5:$Q$1048576,6+((ROW()-2)*6),7)=0,"",INDEX(申請表!$B$5:$Q$1048576,6+((ROW()-2)*6),7))</f>
        <v/>
      </c>
      <c r="P118" s="34" t="str" cm="1">
        <f t="array" ref="P118">IF(INDEX(申請表!$B$5:$Q$1048576,7+((ROW()-2)*6),6)=0,"",INDEX(申請表!$B$5:$Q$1048576,7+((ROW()-2)*6),6))</f>
        <v/>
      </c>
      <c r="Q118" s="34" t="str" cm="1">
        <f t="array" ref="Q118">IF(INDEX(申請表!$B$5:$Q$1048576,7+((ROW()-2)*6),7)=0,"",INDEX(申請表!$B$5:$Q$1048576,7+((ROW()-2)*6),7))</f>
        <v/>
      </c>
      <c r="R118" s="15" t="str" cm="1">
        <f t="array" ref="R118">IF(INDEX(申請表!$B$5:$Q$1048576,ROW()*6-10,COLUMN()-10)=0,"",INDEX(申請表!$B$5:$Q$1048576,ROW()*6-10,COLUMN()-10))</f>
        <v/>
      </c>
      <c r="S118" s="33" t="str" cm="1">
        <f t="array" ref="S118">IF(INDEX(申請表!$B$5:$Q$1048576,ROW()*6-10,COLUMN()-10)=0,"",INDEX(申請表!$B$5:$Q$1048576,ROW()*6-10,COLUMN()-10))</f>
        <v/>
      </c>
      <c r="T118" s="33" t="str" cm="1">
        <f t="array" ref="T118">IF(INDEX(申請表!$B$5:$Q$1048576,ROW()*6-10,COLUMN()-10)=0,"",INDEX(申請表!$B$5:$Q$1048576,ROW()*6-10,COLUMN()-10))</f>
        <v/>
      </c>
      <c r="U118" s="34" t="str" cm="1">
        <f t="array" ref="U118">IF(INDEX(申請表!$B$5:$Q$1048576,ROW()*6-10,COLUMN()-10)=0,"",INDEX(申請表!$B$5:$Q$1048576,ROW()*6-10,COLUMN()-10))</f>
        <v/>
      </c>
      <c r="V118" s="33" t="str" cm="1">
        <f t="array" ref="V118">IF(INDEX(申請表!$B$5:$Q$1048576,ROW()*6-10,COLUMN()-10)=0,"",INDEX(申請表!$B$5:$Q$1048576,ROW()*6-10,COLUMN()-10))</f>
        <v/>
      </c>
      <c r="W118" s="34" t="str" cm="1">
        <f t="array" ref="W118">INDEX(申請表!$B$5:$Q$1048576,ROW()*6-10,COLUMN()-10)</f>
        <v/>
      </c>
      <c r="X118" s="33" t="str" cm="1">
        <f t="array" ref="X118">IF(INDEX(申請表!$B$5:$Q$1048576,ROW()*6-10,COLUMN()-10)=0,"",INDEX(申請表!$B$5:$Q$1048576,ROW()*6-10,COLUMN()-10))</f>
        <v/>
      </c>
      <c r="Y118" s="33" t="str" cm="1">
        <f t="array" ref="Y118">INDEX(申請表!$B$5:$Q$1048576,ROW()*6-10,COLUMN()-10)</f>
        <v/>
      </c>
      <c r="Z118" s="34" t="str" cm="1">
        <f t="array" ref="Z118">IF(INDEX(申請表!$B$5:$Q$1048576,ROW()*6-10,COLUMN()-10)=0,"",INDEX(申請表!$B$5:$Q$1048576,ROW()*6-10,COLUMN()-10))</f>
        <v/>
      </c>
    </row>
    <row r="119" spans="1:26" x14ac:dyDescent="0.3">
      <c r="A119" s="33" t="str" cm="1">
        <f t="array" ref="A119">INDEX(申請表!$B$5:$Q$1048576,ROW()*6-10,COLUMN())</f>
        <v/>
      </c>
      <c r="B119" s="34" t="str" cm="1">
        <f t="array" ref="B119">IF(INDEX(申請表!$B$5:$Q$1048576,ROW()*6-10,COLUMN())=0,"",INDEX(申請表!$B$5:$Q$1048576,ROW()*6-10,COLUMN()))</f>
        <v/>
      </c>
      <c r="C119" s="33" t="str" cm="1">
        <f t="array" ref="C119">IF(INDEX(申請表!$B$5:$Q$1048576,ROW()*6-10,COLUMN())=0,"",INDEX(申請表!$B$5:$Q$1048576,ROW()*6-10,COLUMN()))</f>
        <v/>
      </c>
      <c r="D119" s="34" t="str" cm="1">
        <f t="array" ref="D119">IF(INDEX(申請表!$B$5:$Q$1048576,ROW()*6-10,COLUMN())=0,"",INDEX(申請表!$B$5:$Q$1048576,ROW()*6-10,COLUMN()))</f>
        <v/>
      </c>
      <c r="E119" s="34" t="str" cm="1">
        <f t="array" ref="E119">INDEX(申請表!$B$5:$Q$1048576,2+((ROW()-2)*6),5)</f>
        <v xml:space="preserve"> </v>
      </c>
      <c r="F119" s="34" t="str" cm="1">
        <f t="array" ref="F119">IF(INDEX(申請表!$B$5:$Q$1048576,2+((ROW()-2)*6),6)=0,"",INDEX(申請表!$B$5:$Q$1048576,2+((ROW()-2)*6),6))</f>
        <v/>
      </c>
      <c r="G119" s="34" t="str" cm="1">
        <f t="array" ref="G119">IF(INDEX(申請表!$B$5:$Q$1048576,2+((ROW()-2)*6),7)=0,"",INDEX(申請表!$B$5:$Q$1048576,2+((ROW()-2)*6),7))</f>
        <v/>
      </c>
      <c r="H119" s="34" t="str" cm="1">
        <f t="array" ref="H119">IF(INDEX(申請表!$B$5:$Q$1048576,3+((ROW()-2)*6),6)=0,"",INDEX(申請表!$B$5:$Q$1048576,3+((ROW()-2)*6),6))</f>
        <v/>
      </c>
      <c r="I119" s="34" t="str" cm="1">
        <f t="array" ref="I119">IF(INDEX(申請表!$B$5:$Q$1048576,3+((ROW()-2)*6),7)=0,"",INDEX(申請表!$B$5:$Q$1048576,3+((ROW()-2)*6),7))</f>
        <v/>
      </c>
      <c r="J119" s="34" t="str" cm="1">
        <f t="array" ref="J119">IF(INDEX(申請表!$B$5:$Q$1048576,4+((ROW()-2)*6),6)=0,"",INDEX(申請表!$B$5:$Q$1048576,4+((ROW()-2)*6),6))</f>
        <v/>
      </c>
      <c r="K119" s="34" t="str" cm="1">
        <f t="array" ref="K119">IF(INDEX(申請表!$B$5:$Q$1048576,4+((ROW()-2)*6),7)=0,"",INDEX(申請表!$B$5:$Q$1048576,4+((ROW()-2)*6),7))</f>
        <v/>
      </c>
      <c r="L119" s="34" t="str" cm="1">
        <f t="array" ref="L119">IF(INDEX(申請表!$B$5:$Q$1048576,5+((ROW()-2)*6),6)=0,"",INDEX(申請表!$B$5:$Q$1048576,5+((ROW()-2)*6),6))</f>
        <v/>
      </c>
      <c r="M119" s="34" t="str" cm="1">
        <f t="array" ref="M119">IF(INDEX(申請表!$B$5:$Q$1048576,5+((ROW()-2)*6),7)=0,"",INDEX(申請表!$B$5:$Q$1048576,5+((ROW()-2)*6),7))</f>
        <v/>
      </c>
      <c r="N119" s="34" t="str" cm="1">
        <f t="array" ref="N119">IF(INDEX(申請表!$B$5:$Q$1048576,6+((ROW()-2)*6),6)=0,"",INDEX(申請表!$B$5:$Q$1048576,6+((ROW()-2)*6),6))</f>
        <v/>
      </c>
      <c r="O119" s="34" t="str" cm="1">
        <f t="array" ref="O119">IF(INDEX(申請表!$B$5:$Q$1048576,6+((ROW()-2)*6),7)=0,"",INDEX(申請表!$B$5:$Q$1048576,6+((ROW()-2)*6),7))</f>
        <v/>
      </c>
      <c r="P119" s="34" t="str" cm="1">
        <f t="array" ref="P119">IF(INDEX(申請表!$B$5:$Q$1048576,7+((ROW()-2)*6),6)=0,"",INDEX(申請表!$B$5:$Q$1048576,7+((ROW()-2)*6),6))</f>
        <v/>
      </c>
      <c r="Q119" s="34" t="str" cm="1">
        <f t="array" ref="Q119">IF(INDEX(申請表!$B$5:$Q$1048576,7+((ROW()-2)*6),7)=0,"",INDEX(申請表!$B$5:$Q$1048576,7+((ROW()-2)*6),7))</f>
        <v/>
      </c>
      <c r="R119" s="15" t="str" cm="1">
        <f t="array" ref="R119">IF(INDEX(申請表!$B$5:$Q$1048576,ROW()*6-10,COLUMN()-10)=0,"",INDEX(申請表!$B$5:$Q$1048576,ROW()*6-10,COLUMN()-10))</f>
        <v/>
      </c>
      <c r="S119" s="33" t="str" cm="1">
        <f t="array" ref="S119">IF(INDEX(申請表!$B$5:$Q$1048576,ROW()*6-10,COLUMN()-10)=0,"",INDEX(申請表!$B$5:$Q$1048576,ROW()*6-10,COLUMN()-10))</f>
        <v/>
      </c>
      <c r="T119" s="33" t="str" cm="1">
        <f t="array" ref="T119">IF(INDEX(申請表!$B$5:$Q$1048576,ROW()*6-10,COLUMN()-10)=0,"",INDEX(申請表!$B$5:$Q$1048576,ROW()*6-10,COLUMN()-10))</f>
        <v/>
      </c>
      <c r="U119" s="34" t="str" cm="1">
        <f t="array" ref="U119">IF(INDEX(申請表!$B$5:$Q$1048576,ROW()*6-10,COLUMN()-10)=0,"",INDEX(申請表!$B$5:$Q$1048576,ROW()*6-10,COLUMN()-10))</f>
        <v/>
      </c>
      <c r="V119" s="33" t="str" cm="1">
        <f t="array" ref="V119">IF(INDEX(申請表!$B$5:$Q$1048576,ROW()*6-10,COLUMN()-10)=0,"",INDEX(申請表!$B$5:$Q$1048576,ROW()*6-10,COLUMN()-10))</f>
        <v/>
      </c>
      <c r="W119" s="34" t="str" cm="1">
        <f t="array" ref="W119">INDEX(申請表!$B$5:$Q$1048576,ROW()*6-10,COLUMN()-10)</f>
        <v/>
      </c>
      <c r="X119" s="33" t="str" cm="1">
        <f t="array" ref="X119">IF(INDEX(申請表!$B$5:$Q$1048576,ROW()*6-10,COLUMN()-10)=0,"",INDEX(申請表!$B$5:$Q$1048576,ROW()*6-10,COLUMN()-10))</f>
        <v/>
      </c>
      <c r="Y119" s="33" t="str" cm="1">
        <f t="array" ref="Y119">INDEX(申請表!$B$5:$Q$1048576,ROW()*6-10,COLUMN()-10)</f>
        <v/>
      </c>
      <c r="Z119" s="34" t="str" cm="1">
        <f t="array" ref="Z119">IF(INDEX(申請表!$B$5:$Q$1048576,ROW()*6-10,COLUMN()-10)=0,"",INDEX(申請表!$B$5:$Q$1048576,ROW()*6-10,COLUMN()-10))</f>
        <v/>
      </c>
    </row>
    <row r="120" spans="1:26" x14ac:dyDescent="0.3">
      <c r="A120" s="33" t="str" cm="1">
        <f t="array" ref="A120">INDEX(申請表!$B$5:$Q$1048576,ROW()*6-10,COLUMN())</f>
        <v/>
      </c>
      <c r="B120" s="34" t="str" cm="1">
        <f t="array" ref="B120">IF(INDEX(申請表!$B$5:$Q$1048576,ROW()*6-10,COLUMN())=0,"",INDEX(申請表!$B$5:$Q$1048576,ROW()*6-10,COLUMN()))</f>
        <v/>
      </c>
      <c r="C120" s="33" t="str" cm="1">
        <f t="array" ref="C120">IF(INDEX(申請表!$B$5:$Q$1048576,ROW()*6-10,COLUMN())=0,"",INDEX(申請表!$B$5:$Q$1048576,ROW()*6-10,COLUMN()))</f>
        <v/>
      </c>
      <c r="D120" s="34" t="str" cm="1">
        <f t="array" ref="D120">IF(INDEX(申請表!$B$5:$Q$1048576,ROW()*6-10,COLUMN())=0,"",INDEX(申請表!$B$5:$Q$1048576,ROW()*6-10,COLUMN()))</f>
        <v/>
      </c>
      <c r="E120" s="34" t="str" cm="1">
        <f t="array" ref="E120">INDEX(申請表!$B$5:$Q$1048576,2+((ROW()-2)*6),5)</f>
        <v xml:space="preserve"> </v>
      </c>
      <c r="F120" s="34" t="str" cm="1">
        <f t="array" ref="F120">IF(INDEX(申請表!$B$5:$Q$1048576,2+((ROW()-2)*6),6)=0,"",INDEX(申請表!$B$5:$Q$1048576,2+((ROW()-2)*6),6))</f>
        <v/>
      </c>
      <c r="G120" s="34" t="str" cm="1">
        <f t="array" ref="G120">IF(INDEX(申請表!$B$5:$Q$1048576,2+((ROW()-2)*6),7)=0,"",INDEX(申請表!$B$5:$Q$1048576,2+((ROW()-2)*6),7))</f>
        <v/>
      </c>
      <c r="H120" s="34" t="str" cm="1">
        <f t="array" ref="H120">IF(INDEX(申請表!$B$5:$Q$1048576,3+((ROW()-2)*6),6)=0,"",INDEX(申請表!$B$5:$Q$1048576,3+((ROW()-2)*6),6))</f>
        <v/>
      </c>
      <c r="I120" s="34" t="str" cm="1">
        <f t="array" ref="I120">IF(INDEX(申請表!$B$5:$Q$1048576,3+((ROW()-2)*6),7)=0,"",INDEX(申請表!$B$5:$Q$1048576,3+((ROW()-2)*6),7))</f>
        <v/>
      </c>
      <c r="J120" s="34" t="str" cm="1">
        <f t="array" ref="J120">IF(INDEX(申請表!$B$5:$Q$1048576,4+((ROW()-2)*6),6)=0,"",INDEX(申請表!$B$5:$Q$1048576,4+((ROW()-2)*6),6))</f>
        <v/>
      </c>
      <c r="K120" s="34" t="str" cm="1">
        <f t="array" ref="K120">IF(INDEX(申請表!$B$5:$Q$1048576,4+((ROW()-2)*6),7)=0,"",INDEX(申請表!$B$5:$Q$1048576,4+((ROW()-2)*6),7))</f>
        <v/>
      </c>
      <c r="L120" s="34" t="str" cm="1">
        <f t="array" ref="L120">IF(INDEX(申請表!$B$5:$Q$1048576,5+((ROW()-2)*6),6)=0,"",INDEX(申請表!$B$5:$Q$1048576,5+((ROW()-2)*6),6))</f>
        <v/>
      </c>
      <c r="M120" s="34" t="str" cm="1">
        <f t="array" ref="M120">IF(INDEX(申請表!$B$5:$Q$1048576,5+((ROW()-2)*6),7)=0,"",INDEX(申請表!$B$5:$Q$1048576,5+((ROW()-2)*6),7))</f>
        <v/>
      </c>
      <c r="N120" s="34" t="str" cm="1">
        <f t="array" ref="N120">IF(INDEX(申請表!$B$5:$Q$1048576,6+((ROW()-2)*6),6)=0,"",INDEX(申請表!$B$5:$Q$1048576,6+((ROW()-2)*6),6))</f>
        <v/>
      </c>
      <c r="O120" s="34" t="str" cm="1">
        <f t="array" ref="O120">IF(INDEX(申請表!$B$5:$Q$1048576,6+((ROW()-2)*6),7)=0,"",INDEX(申請表!$B$5:$Q$1048576,6+((ROW()-2)*6),7))</f>
        <v/>
      </c>
      <c r="P120" s="34" t="str" cm="1">
        <f t="array" ref="P120">IF(INDEX(申請表!$B$5:$Q$1048576,7+((ROW()-2)*6),6)=0,"",INDEX(申請表!$B$5:$Q$1048576,7+((ROW()-2)*6),6))</f>
        <v/>
      </c>
      <c r="Q120" s="34" t="str" cm="1">
        <f t="array" ref="Q120">IF(INDEX(申請表!$B$5:$Q$1048576,7+((ROW()-2)*6),7)=0,"",INDEX(申請表!$B$5:$Q$1048576,7+((ROW()-2)*6),7))</f>
        <v/>
      </c>
      <c r="R120" s="15" t="str" cm="1">
        <f t="array" ref="R120">IF(INDEX(申請表!$B$5:$Q$1048576,ROW()*6-10,COLUMN()-10)=0,"",INDEX(申請表!$B$5:$Q$1048576,ROW()*6-10,COLUMN()-10))</f>
        <v/>
      </c>
      <c r="S120" s="33" t="str" cm="1">
        <f t="array" ref="S120">IF(INDEX(申請表!$B$5:$Q$1048576,ROW()*6-10,COLUMN()-10)=0,"",INDEX(申請表!$B$5:$Q$1048576,ROW()*6-10,COLUMN()-10))</f>
        <v/>
      </c>
      <c r="T120" s="33" t="str" cm="1">
        <f t="array" ref="T120">IF(INDEX(申請表!$B$5:$Q$1048576,ROW()*6-10,COLUMN()-10)=0,"",INDEX(申請表!$B$5:$Q$1048576,ROW()*6-10,COLUMN()-10))</f>
        <v/>
      </c>
      <c r="U120" s="34" t="str" cm="1">
        <f t="array" ref="U120">IF(INDEX(申請表!$B$5:$Q$1048576,ROW()*6-10,COLUMN()-10)=0,"",INDEX(申請表!$B$5:$Q$1048576,ROW()*6-10,COLUMN()-10))</f>
        <v/>
      </c>
      <c r="V120" s="33" t="str" cm="1">
        <f t="array" ref="V120">IF(INDEX(申請表!$B$5:$Q$1048576,ROW()*6-10,COLUMN()-10)=0,"",INDEX(申請表!$B$5:$Q$1048576,ROW()*6-10,COLUMN()-10))</f>
        <v/>
      </c>
      <c r="W120" s="34" t="str" cm="1">
        <f t="array" ref="W120">INDEX(申請表!$B$5:$Q$1048576,ROW()*6-10,COLUMN()-10)</f>
        <v/>
      </c>
      <c r="X120" s="33" t="str" cm="1">
        <f t="array" ref="X120">IF(INDEX(申請表!$B$5:$Q$1048576,ROW()*6-10,COLUMN()-10)=0,"",INDEX(申請表!$B$5:$Q$1048576,ROW()*6-10,COLUMN()-10))</f>
        <v/>
      </c>
      <c r="Y120" s="33" t="str" cm="1">
        <f t="array" ref="Y120">INDEX(申請表!$B$5:$Q$1048576,ROW()*6-10,COLUMN()-10)</f>
        <v/>
      </c>
      <c r="Z120" s="34" t="str" cm="1">
        <f t="array" ref="Z120">IF(INDEX(申請表!$B$5:$Q$1048576,ROW()*6-10,COLUMN()-10)=0,"",INDEX(申請表!$B$5:$Q$1048576,ROW()*6-10,COLUMN()-10))</f>
        <v/>
      </c>
    </row>
    <row r="121" spans="1:26" x14ac:dyDescent="0.3">
      <c r="A121" s="33" t="str" cm="1">
        <f t="array" ref="A121">INDEX(申請表!$B$5:$Q$1048576,ROW()*6-10,COLUMN())</f>
        <v/>
      </c>
      <c r="B121" s="34" t="str" cm="1">
        <f t="array" ref="B121">IF(INDEX(申請表!$B$5:$Q$1048576,ROW()*6-10,COLUMN())=0,"",INDEX(申請表!$B$5:$Q$1048576,ROW()*6-10,COLUMN()))</f>
        <v/>
      </c>
      <c r="C121" s="33" t="str" cm="1">
        <f t="array" ref="C121">IF(INDEX(申請表!$B$5:$Q$1048576,ROW()*6-10,COLUMN())=0,"",INDEX(申請表!$B$5:$Q$1048576,ROW()*6-10,COLUMN()))</f>
        <v/>
      </c>
      <c r="D121" s="34" t="str" cm="1">
        <f t="array" ref="D121">IF(INDEX(申請表!$B$5:$Q$1048576,ROW()*6-10,COLUMN())=0,"",INDEX(申請表!$B$5:$Q$1048576,ROW()*6-10,COLUMN()))</f>
        <v/>
      </c>
      <c r="E121" s="34" t="str" cm="1">
        <f t="array" ref="E121">INDEX(申請表!$B$5:$Q$1048576,2+((ROW()-2)*6),5)</f>
        <v xml:space="preserve"> </v>
      </c>
      <c r="F121" s="34" t="str" cm="1">
        <f t="array" ref="F121">IF(INDEX(申請表!$B$5:$Q$1048576,2+((ROW()-2)*6),6)=0,"",INDEX(申請表!$B$5:$Q$1048576,2+((ROW()-2)*6),6))</f>
        <v/>
      </c>
      <c r="G121" s="34" t="str" cm="1">
        <f t="array" ref="G121">IF(INDEX(申請表!$B$5:$Q$1048576,2+((ROW()-2)*6),7)=0,"",INDEX(申請表!$B$5:$Q$1048576,2+((ROW()-2)*6),7))</f>
        <v/>
      </c>
      <c r="H121" s="34" t="str" cm="1">
        <f t="array" ref="H121">IF(INDEX(申請表!$B$5:$Q$1048576,3+((ROW()-2)*6),6)=0,"",INDEX(申請表!$B$5:$Q$1048576,3+((ROW()-2)*6),6))</f>
        <v/>
      </c>
      <c r="I121" s="34" t="str" cm="1">
        <f t="array" ref="I121">IF(INDEX(申請表!$B$5:$Q$1048576,3+((ROW()-2)*6),7)=0,"",INDEX(申請表!$B$5:$Q$1048576,3+((ROW()-2)*6),7))</f>
        <v/>
      </c>
      <c r="J121" s="34" t="str" cm="1">
        <f t="array" ref="J121">IF(INDEX(申請表!$B$5:$Q$1048576,4+((ROW()-2)*6),6)=0,"",INDEX(申請表!$B$5:$Q$1048576,4+((ROW()-2)*6),6))</f>
        <v/>
      </c>
      <c r="K121" s="34" t="str" cm="1">
        <f t="array" ref="K121">IF(INDEX(申請表!$B$5:$Q$1048576,4+((ROW()-2)*6),7)=0,"",INDEX(申請表!$B$5:$Q$1048576,4+((ROW()-2)*6),7))</f>
        <v/>
      </c>
      <c r="L121" s="34" t="str" cm="1">
        <f t="array" ref="L121">IF(INDEX(申請表!$B$5:$Q$1048576,5+((ROW()-2)*6),6)=0,"",INDEX(申請表!$B$5:$Q$1048576,5+((ROW()-2)*6),6))</f>
        <v/>
      </c>
      <c r="M121" s="34" t="str" cm="1">
        <f t="array" ref="M121">IF(INDEX(申請表!$B$5:$Q$1048576,5+((ROW()-2)*6),7)=0,"",INDEX(申請表!$B$5:$Q$1048576,5+((ROW()-2)*6),7))</f>
        <v/>
      </c>
      <c r="N121" s="34" t="str" cm="1">
        <f t="array" ref="N121">IF(INDEX(申請表!$B$5:$Q$1048576,6+((ROW()-2)*6),6)=0,"",INDEX(申請表!$B$5:$Q$1048576,6+((ROW()-2)*6),6))</f>
        <v/>
      </c>
      <c r="O121" s="34" t="str" cm="1">
        <f t="array" ref="O121">IF(INDEX(申請表!$B$5:$Q$1048576,6+((ROW()-2)*6),7)=0,"",INDEX(申請表!$B$5:$Q$1048576,6+((ROW()-2)*6),7))</f>
        <v/>
      </c>
      <c r="P121" s="34" t="str" cm="1">
        <f t="array" ref="P121">IF(INDEX(申請表!$B$5:$Q$1048576,7+((ROW()-2)*6),6)=0,"",INDEX(申請表!$B$5:$Q$1048576,7+((ROW()-2)*6),6))</f>
        <v/>
      </c>
      <c r="Q121" s="34" t="str" cm="1">
        <f t="array" ref="Q121">IF(INDEX(申請表!$B$5:$Q$1048576,7+((ROW()-2)*6),7)=0,"",INDEX(申請表!$B$5:$Q$1048576,7+((ROW()-2)*6),7))</f>
        <v/>
      </c>
      <c r="R121" s="15" t="str" cm="1">
        <f t="array" ref="R121">IF(INDEX(申請表!$B$5:$Q$1048576,ROW()*6-10,COLUMN()-10)=0,"",INDEX(申請表!$B$5:$Q$1048576,ROW()*6-10,COLUMN()-10))</f>
        <v/>
      </c>
      <c r="S121" s="33" t="str" cm="1">
        <f t="array" ref="S121">IF(INDEX(申請表!$B$5:$Q$1048576,ROW()*6-10,COLUMN()-10)=0,"",INDEX(申請表!$B$5:$Q$1048576,ROW()*6-10,COLUMN()-10))</f>
        <v/>
      </c>
      <c r="T121" s="33" t="str" cm="1">
        <f t="array" ref="T121">IF(INDEX(申請表!$B$5:$Q$1048576,ROW()*6-10,COLUMN()-10)=0,"",INDEX(申請表!$B$5:$Q$1048576,ROW()*6-10,COLUMN()-10))</f>
        <v/>
      </c>
      <c r="U121" s="34" t="str" cm="1">
        <f t="array" ref="U121">IF(INDEX(申請表!$B$5:$Q$1048576,ROW()*6-10,COLUMN()-10)=0,"",INDEX(申請表!$B$5:$Q$1048576,ROW()*6-10,COLUMN()-10))</f>
        <v/>
      </c>
      <c r="V121" s="33" t="str" cm="1">
        <f t="array" ref="V121">IF(INDEX(申請表!$B$5:$Q$1048576,ROW()*6-10,COLUMN()-10)=0,"",INDEX(申請表!$B$5:$Q$1048576,ROW()*6-10,COLUMN()-10))</f>
        <v/>
      </c>
      <c r="W121" s="34" t="str" cm="1">
        <f t="array" ref="W121">INDEX(申請表!$B$5:$Q$1048576,ROW()*6-10,COLUMN()-10)</f>
        <v/>
      </c>
      <c r="X121" s="33" t="str" cm="1">
        <f t="array" ref="X121">IF(INDEX(申請表!$B$5:$Q$1048576,ROW()*6-10,COLUMN()-10)=0,"",INDEX(申請表!$B$5:$Q$1048576,ROW()*6-10,COLUMN()-10))</f>
        <v/>
      </c>
      <c r="Y121" s="33" t="str" cm="1">
        <f t="array" ref="Y121">INDEX(申請表!$B$5:$Q$1048576,ROW()*6-10,COLUMN()-10)</f>
        <v/>
      </c>
      <c r="Z121" s="34" t="str" cm="1">
        <f t="array" ref="Z121">IF(INDEX(申請表!$B$5:$Q$1048576,ROW()*6-10,COLUMN()-10)=0,"",INDEX(申請表!$B$5:$Q$1048576,ROW()*6-10,COLUMN()-10))</f>
        <v/>
      </c>
    </row>
    <row r="122" spans="1:26" x14ac:dyDescent="0.3">
      <c r="A122" s="33" t="str" cm="1">
        <f t="array" ref="A122">INDEX(申請表!$B$5:$Q$1048576,ROW()*6-10,COLUMN())</f>
        <v/>
      </c>
      <c r="B122" s="34" t="str" cm="1">
        <f t="array" ref="B122">IF(INDEX(申請表!$B$5:$Q$1048576,ROW()*6-10,COLUMN())=0,"",INDEX(申請表!$B$5:$Q$1048576,ROW()*6-10,COLUMN()))</f>
        <v/>
      </c>
      <c r="C122" s="33" t="str" cm="1">
        <f t="array" ref="C122">IF(INDEX(申請表!$B$5:$Q$1048576,ROW()*6-10,COLUMN())=0,"",INDEX(申請表!$B$5:$Q$1048576,ROW()*6-10,COLUMN()))</f>
        <v/>
      </c>
      <c r="D122" s="34" t="str" cm="1">
        <f t="array" ref="D122">IF(INDEX(申請表!$B$5:$Q$1048576,ROW()*6-10,COLUMN())=0,"",INDEX(申請表!$B$5:$Q$1048576,ROW()*6-10,COLUMN()))</f>
        <v/>
      </c>
      <c r="E122" s="34" t="str" cm="1">
        <f t="array" ref="E122">INDEX(申請表!$B$5:$Q$1048576,2+((ROW()-2)*6),5)</f>
        <v xml:space="preserve"> </v>
      </c>
      <c r="F122" s="34" t="str" cm="1">
        <f t="array" ref="F122">IF(INDEX(申請表!$B$5:$Q$1048576,2+((ROW()-2)*6),6)=0,"",INDEX(申請表!$B$5:$Q$1048576,2+((ROW()-2)*6),6))</f>
        <v/>
      </c>
      <c r="G122" s="34" t="str" cm="1">
        <f t="array" ref="G122">IF(INDEX(申請表!$B$5:$Q$1048576,2+((ROW()-2)*6),7)=0,"",INDEX(申請表!$B$5:$Q$1048576,2+((ROW()-2)*6),7))</f>
        <v/>
      </c>
      <c r="H122" s="34" t="str" cm="1">
        <f t="array" ref="H122">IF(INDEX(申請表!$B$5:$Q$1048576,3+((ROW()-2)*6),6)=0,"",INDEX(申請表!$B$5:$Q$1048576,3+((ROW()-2)*6),6))</f>
        <v/>
      </c>
      <c r="I122" s="34" t="str" cm="1">
        <f t="array" ref="I122">IF(INDEX(申請表!$B$5:$Q$1048576,3+((ROW()-2)*6),7)=0,"",INDEX(申請表!$B$5:$Q$1048576,3+((ROW()-2)*6),7))</f>
        <v/>
      </c>
      <c r="J122" s="34" t="str" cm="1">
        <f t="array" ref="J122">IF(INDEX(申請表!$B$5:$Q$1048576,4+((ROW()-2)*6),6)=0,"",INDEX(申請表!$B$5:$Q$1048576,4+((ROW()-2)*6),6))</f>
        <v/>
      </c>
      <c r="K122" s="34" t="str" cm="1">
        <f t="array" ref="K122">IF(INDEX(申請表!$B$5:$Q$1048576,4+((ROW()-2)*6),7)=0,"",INDEX(申請表!$B$5:$Q$1048576,4+((ROW()-2)*6),7))</f>
        <v/>
      </c>
      <c r="L122" s="34" t="str" cm="1">
        <f t="array" ref="L122">IF(INDEX(申請表!$B$5:$Q$1048576,5+((ROW()-2)*6),6)=0,"",INDEX(申請表!$B$5:$Q$1048576,5+((ROW()-2)*6),6))</f>
        <v/>
      </c>
      <c r="M122" s="34" t="str" cm="1">
        <f t="array" ref="M122">IF(INDEX(申請表!$B$5:$Q$1048576,5+((ROW()-2)*6),7)=0,"",INDEX(申請表!$B$5:$Q$1048576,5+((ROW()-2)*6),7))</f>
        <v/>
      </c>
      <c r="N122" s="34" t="str" cm="1">
        <f t="array" ref="N122">IF(INDEX(申請表!$B$5:$Q$1048576,6+((ROW()-2)*6),6)=0,"",INDEX(申請表!$B$5:$Q$1048576,6+((ROW()-2)*6),6))</f>
        <v/>
      </c>
      <c r="O122" s="34" t="str" cm="1">
        <f t="array" ref="O122">IF(INDEX(申請表!$B$5:$Q$1048576,6+((ROW()-2)*6),7)=0,"",INDEX(申請表!$B$5:$Q$1048576,6+((ROW()-2)*6),7))</f>
        <v/>
      </c>
      <c r="P122" s="34" t="str" cm="1">
        <f t="array" ref="P122">IF(INDEX(申請表!$B$5:$Q$1048576,7+((ROW()-2)*6),6)=0,"",INDEX(申請表!$B$5:$Q$1048576,7+((ROW()-2)*6),6))</f>
        <v/>
      </c>
      <c r="Q122" s="34" t="str" cm="1">
        <f t="array" ref="Q122">IF(INDEX(申請表!$B$5:$Q$1048576,7+((ROW()-2)*6),7)=0,"",INDEX(申請表!$B$5:$Q$1048576,7+((ROW()-2)*6),7))</f>
        <v/>
      </c>
      <c r="R122" s="15" t="str" cm="1">
        <f t="array" ref="R122">IF(INDEX(申請表!$B$5:$Q$1048576,ROW()*6-10,COLUMN()-10)=0,"",INDEX(申請表!$B$5:$Q$1048576,ROW()*6-10,COLUMN()-10))</f>
        <v/>
      </c>
      <c r="S122" s="33" t="str" cm="1">
        <f t="array" ref="S122">IF(INDEX(申請表!$B$5:$Q$1048576,ROW()*6-10,COLUMN()-10)=0,"",INDEX(申請表!$B$5:$Q$1048576,ROW()*6-10,COLUMN()-10))</f>
        <v/>
      </c>
      <c r="T122" s="33" t="str" cm="1">
        <f t="array" ref="T122">IF(INDEX(申請表!$B$5:$Q$1048576,ROW()*6-10,COLUMN()-10)=0,"",INDEX(申請表!$B$5:$Q$1048576,ROW()*6-10,COLUMN()-10))</f>
        <v/>
      </c>
      <c r="U122" s="34" t="str" cm="1">
        <f t="array" ref="U122">IF(INDEX(申請表!$B$5:$Q$1048576,ROW()*6-10,COLUMN()-10)=0,"",INDEX(申請表!$B$5:$Q$1048576,ROW()*6-10,COLUMN()-10))</f>
        <v/>
      </c>
      <c r="V122" s="33" t="str" cm="1">
        <f t="array" ref="V122">IF(INDEX(申請表!$B$5:$Q$1048576,ROW()*6-10,COLUMN()-10)=0,"",INDEX(申請表!$B$5:$Q$1048576,ROW()*6-10,COLUMN()-10))</f>
        <v/>
      </c>
      <c r="W122" s="34" t="str" cm="1">
        <f t="array" ref="W122">INDEX(申請表!$B$5:$Q$1048576,ROW()*6-10,COLUMN()-10)</f>
        <v/>
      </c>
      <c r="X122" s="33" t="str" cm="1">
        <f t="array" ref="X122">IF(INDEX(申請表!$B$5:$Q$1048576,ROW()*6-10,COLUMN()-10)=0,"",INDEX(申請表!$B$5:$Q$1048576,ROW()*6-10,COLUMN()-10))</f>
        <v/>
      </c>
      <c r="Y122" s="33" t="str" cm="1">
        <f t="array" ref="Y122">INDEX(申請表!$B$5:$Q$1048576,ROW()*6-10,COLUMN()-10)</f>
        <v/>
      </c>
      <c r="Z122" s="34" t="str" cm="1">
        <f t="array" ref="Z122">IF(INDEX(申請表!$B$5:$Q$1048576,ROW()*6-10,COLUMN()-10)=0,"",INDEX(申請表!$B$5:$Q$1048576,ROW()*6-10,COLUMN()-10))</f>
        <v/>
      </c>
    </row>
    <row r="123" spans="1:26" x14ac:dyDescent="0.3">
      <c r="A123" s="33" t="str" cm="1">
        <f t="array" ref="A123">INDEX(申請表!$B$5:$Q$1048576,ROW()*6-10,COLUMN())</f>
        <v/>
      </c>
      <c r="B123" s="34" t="str" cm="1">
        <f t="array" ref="B123">IF(INDEX(申請表!$B$5:$Q$1048576,ROW()*6-10,COLUMN())=0,"",INDEX(申請表!$B$5:$Q$1048576,ROW()*6-10,COLUMN()))</f>
        <v/>
      </c>
      <c r="C123" s="33" t="str" cm="1">
        <f t="array" ref="C123">IF(INDEX(申請表!$B$5:$Q$1048576,ROW()*6-10,COLUMN())=0,"",INDEX(申請表!$B$5:$Q$1048576,ROW()*6-10,COLUMN()))</f>
        <v/>
      </c>
      <c r="D123" s="34" t="str" cm="1">
        <f t="array" ref="D123">IF(INDEX(申請表!$B$5:$Q$1048576,ROW()*6-10,COLUMN())=0,"",INDEX(申請表!$B$5:$Q$1048576,ROW()*6-10,COLUMN()))</f>
        <v/>
      </c>
      <c r="E123" s="34" t="str" cm="1">
        <f t="array" ref="E123">INDEX(申請表!$B$5:$Q$1048576,2+((ROW()-2)*6),5)</f>
        <v xml:space="preserve"> </v>
      </c>
      <c r="F123" s="34" t="str" cm="1">
        <f t="array" ref="F123">IF(INDEX(申請表!$B$5:$Q$1048576,2+((ROW()-2)*6),6)=0,"",INDEX(申請表!$B$5:$Q$1048576,2+((ROW()-2)*6),6))</f>
        <v/>
      </c>
      <c r="G123" s="34" t="str" cm="1">
        <f t="array" ref="G123">IF(INDEX(申請表!$B$5:$Q$1048576,2+((ROW()-2)*6),7)=0,"",INDEX(申請表!$B$5:$Q$1048576,2+((ROW()-2)*6),7))</f>
        <v/>
      </c>
      <c r="H123" s="34" t="str" cm="1">
        <f t="array" ref="H123">IF(INDEX(申請表!$B$5:$Q$1048576,3+((ROW()-2)*6),6)=0,"",INDEX(申請表!$B$5:$Q$1048576,3+((ROW()-2)*6),6))</f>
        <v/>
      </c>
      <c r="I123" s="34" t="str" cm="1">
        <f t="array" ref="I123">IF(INDEX(申請表!$B$5:$Q$1048576,3+((ROW()-2)*6),7)=0,"",INDEX(申請表!$B$5:$Q$1048576,3+((ROW()-2)*6),7))</f>
        <v/>
      </c>
      <c r="J123" s="34" t="str" cm="1">
        <f t="array" ref="J123">IF(INDEX(申請表!$B$5:$Q$1048576,4+((ROW()-2)*6),6)=0,"",INDEX(申請表!$B$5:$Q$1048576,4+((ROW()-2)*6),6))</f>
        <v/>
      </c>
      <c r="K123" s="34" t="str" cm="1">
        <f t="array" ref="K123">IF(INDEX(申請表!$B$5:$Q$1048576,4+((ROW()-2)*6),7)=0,"",INDEX(申請表!$B$5:$Q$1048576,4+((ROW()-2)*6),7))</f>
        <v/>
      </c>
      <c r="L123" s="34" t="str" cm="1">
        <f t="array" ref="L123">IF(INDEX(申請表!$B$5:$Q$1048576,5+((ROW()-2)*6),6)=0,"",INDEX(申請表!$B$5:$Q$1048576,5+((ROW()-2)*6),6))</f>
        <v/>
      </c>
      <c r="M123" s="34" t="str" cm="1">
        <f t="array" ref="M123">IF(INDEX(申請表!$B$5:$Q$1048576,5+((ROW()-2)*6),7)=0,"",INDEX(申請表!$B$5:$Q$1048576,5+((ROW()-2)*6),7))</f>
        <v/>
      </c>
      <c r="N123" s="34" t="str" cm="1">
        <f t="array" ref="N123">IF(INDEX(申請表!$B$5:$Q$1048576,6+((ROW()-2)*6),6)=0,"",INDEX(申請表!$B$5:$Q$1048576,6+((ROW()-2)*6),6))</f>
        <v/>
      </c>
      <c r="O123" s="34" t="str" cm="1">
        <f t="array" ref="O123">IF(INDEX(申請表!$B$5:$Q$1048576,6+((ROW()-2)*6),7)=0,"",INDEX(申請表!$B$5:$Q$1048576,6+((ROW()-2)*6),7))</f>
        <v/>
      </c>
      <c r="P123" s="34" t="str" cm="1">
        <f t="array" ref="P123">IF(INDEX(申請表!$B$5:$Q$1048576,7+((ROW()-2)*6),6)=0,"",INDEX(申請表!$B$5:$Q$1048576,7+((ROW()-2)*6),6))</f>
        <v/>
      </c>
      <c r="Q123" s="34" t="str" cm="1">
        <f t="array" ref="Q123">IF(INDEX(申請表!$B$5:$Q$1048576,7+((ROW()-2)*6),7)=0,"",INDEX(申請表!$B$5:$Q$1048576,7+((ROW()-2)*6),7))</f>
        <v/>
      </c>
      <c r="R123" s="15" t="str" cm="1">
        <f t="array" ref="R123">IF(INDEX(申請表!$B$5:$Q$1048576,ROW()*6-10,COLUMN()-10)=0,"",INDEX(申請表!$B$5:$Q$1048576,ROW()*6-10,COLUMN()-10))</f>
        <v/>
      </c>
      <c r="S123" s="33" t="str" cm="1">
        <f t="array" ref="S123">IF(INDEX(申請表!$B$5:$Q$1048576,ROW()*6-10,COLUMN()-10)=0,"",INDEX(申請表!$B$5:$Q$1048576,ROW()*6-10,COLUMN()-10))</f>
        <v/>
      </c>
      <c r="T123" s="33" t="str" cm="1">
        <f t="array" ref="T123">IF(INDEX(申請表!$B$5:$Q$1048576,ROW()*6-10,COLUMN()-10)=0,"",INDEX(申請表!$B$5:$Q$1048576,ROW()*6-10,COLUMN()-10))</f>
        <v/>
      </c>
      <c r="U123" s="34" t="str" cm="1">
        <f t="array" ref="U123">IF(INDEX(申請表!$B$5:$Q$1048576,ROW()*6-10,COLUMN()-10)=0,"",INDEX(申請表!$B$5:$Q$1048576,ROW()*6-10,COLUMN()-10))</f>
        <v/>
      </c>
      <c r="V123" s="33" t="str" cm="1">
        <f t="array" ref="V123">IF(INDEX(申請表!$B$5:$Q$1048576,ROW()*6-10,COLUMN()-10)=0,"",INDEX(申請表!$B$5:$Q$1048576,ROW()*6-10,COLUMN()-10))</f>
        <v/>
      </c>
      <c r="W123" s="34" t="str" cm="1">
        <f t="array" ref="W123">INDEX(申請表!$B$5:$Q$1048576,ROW()*6-10,COLUMN()-10)</f>
        <v/>
      </c>
      <c r="X123" s="33" t="str" cm="1">
        <f t="array" ref="X123">IF(INDEX(申請表!$B$5:$Q$1048576,ROW()*6-10,COLUMN()-10)=0,"",INDEX(申請表!$B$5:$Q$1048576,ROW()*6-10,COLUMN()-10))</f>
        <v/>
      </c>
      <c r="Y123" s="33" t="str" cm="1">
        <f t="array" ref="Y123">INDEX(申請表!$B$5:$Q$1048576,ROW()*6-10,COLUMN()-10)</f>
        <v/>
      </c>
      <c r="Z123" s="34" t="str" cm="1">
        <f t="array" ref="Z123">IF(INDEX(申請表!$B$5:$Q$1048576,ROW()*6-10,COLUMN()-10)=0,"",INDEX(申請表!$B$5:$Q$1048576,ROW()*6-10,COLUMN()-10))</f>
        <v/>
      </c>
    </row>
    <row r="124" spans="1:26" x14ac:dyDescent="0.3">
      <c r="A124" s="33" t="str" cm="1">
        <f t="array" ref="A124">INDEX(申請表!$B$5:$Q$1048576,ROW()*6-10,COLUMN())</f>
        <v/>
      </c>
      <c r="B124" s="34" t="str" cm="1">
        <f t="array" ref="B124">IF(INDEX(申請表!$B$5:$Q$1048576,ROW()*6-10,COLUMN())=0,"",INDEX(申請表!$B$5:$Q$1048576,ROW()*6-10,COLUMN()))</f>
        <v/>
      </c>
      <c r="C124" s="33" t="str" cm="1">
        <f t="array" ref="C124">IF(INDEX(申請表!$B$5:$Q$1048576,ROW()*6-10,COLUMN())=0,"",INDEX(申請表!$B$5:$Q$1048576,ROW()*6-10,COLUMN()))</f>
        <v/>
      </c>
      <c r="D124" s="34" t="str" cm="1">
        <f t="array" ref="D124">IF(INDEX(申請表!$B$5:$Q$1048576,ROW()*6-10,COLUMN())=0,"",INDEX(申請表!$B$5:$Q$1048576,ROW()*6-10,COLUMN()))</f>
        <v/>
      </c>
      <c r="E124" s="34" t="str" cm="1">
        <f t="array" ref="E124">INDEX(申請表!$B$5:$Q$1048576,2+((ROW()-2)*6),5)</f>
        <v xml:space="preserve"> </v>
      </c>
      <c r="F124" s="34" t="str" cm="1">
        <f t="array" ref="F124">IF(INDEX(申請表!$B$5:$Q$1048576,2+((ROW()-2)*6),6)=0,"",INDEX(申請表!$B$5:$Q$1048576,2+((ROW()-2)*6),6))</f>
        <v/>
      </c>
      <c r="G124" s="34" t="str" cm="1">
        <f t="array" ref="G124">IF(INDEX(申請表!$B$5:$Q$1048576,2+((ROW()-2)*6),7)=0,"",INDEX(申請表!$B$5:$Q$1048576,2+((ROW()-2)*6),7))</f>
        <v/>
      </c>
      <c r="H124" s="34" t="str" cm="1">
        <f t="array" ref="H124">IF(INDEX(申請表!$B$5:$Q$1048576,3+((ROW()-2)*6),6)=0,"",INDEX(申請表!$B$5:$Q$1048576,3+((ROW()-2)*6),6))</f>
        <v/>
      </c>
      <c r="I124" s="34" t="str" cm="1">
        <f t="array" ref="I124">IF(INDEX(申請表!$B$5:$Q$1048576,3+((ROW()-2)*6),7)=0,"",INDEX(申請表!$B$5:$Q$1048576,3+((ROW()-2)*6),7))</f>
        <v/>
      </c>
      <c r="J124" s="34" t="str" cm="1">
        <f t="array" ref="J124">IF(INDEX(申請表!$B$5:$Q$1048576,4+((ROW()-2)*6),6)=0,"",INDEX(申請表!$B$5:$Q$1048576,4+((ROW()-2)*6),6))</f>
        <v/>
      </c>
      <c r="K124" s="34" t="str" cm="1">
        <f t="array" ref="K124">IF(INDEX(申請表!$B$5:$Q$1048576,4+((ROW()-2)*6),7)=0,"",INDEX(申請表!$B$5:$Q$1048576,4+((ROW()-2)*6),7))</f>
        <v/>
      </c>
      <c r="L124" s="34" t="str" cm="1">
        <f t="array" ref="L124">IF(INDEX(申請表!$B$5:$Q$1048576,5+((ROW()-2)*6),6)=0,"",INDEX(申請表!$B$5:$Q$1048576,5+((ROW()-2)*6),6))</f>
        <v/>
      </c>
      <c r="M124" s="34" t="str" cm="1">
        <f t="array" ref="M124">IF(INDEX(申請表!$B$5:$Q$1048576,5+((ROW()-2)*6),7)=0,"",INDEX(申請表!$B$5:$Q$1048576,5+((ROW()-2)*6),7))</f>
        <v/>
      </c>
      <c r="N124" s="34" t="str" cm="1">
        <f t="array" ref="N124">IF(INDEX(申請表!$B$5:$Q$1048576,6+((ROW()-2)*6),6)=0,"",INDEX(申請表!$B$5:$Q$1048576,6+((ROW()-2)*6),6))</f>
        <v/>
      </c>
      <c r="O124" s="34" t="str" cm="1">
        <f t="array" ref="O124">IF(INDEX(申請表!$B$5:$Q$1048576,6+((ROW()-2)*6),7)=0,"",INDEX(申請表!$B$5:$Q$1048576,6+((ROW()-2)*6),7))</f>
        <v/>
      </c>
      <c r="P124" s="34" t="str" cm="1">
        <f t="array" ref="P124">IF(INDEX(申請表!$B$5:$Q$1048576,7+((ROW()-2)*6),6)=0,"",INDEX(申請表!$B$5:$Q$1048576,7+((ROW()-2)*6),6))</f>
        <v/>
      </c>
      <c r="Q124" s="34" t="str" cm="1">
        <f t="array" ref="Q124">IF(INDEX(申請表!$B$5:$Q$1048576,7+((ROW()-2)*6),7)=0,"",INDEX(申請表!$B$5:$Q$1048576,7+((ROW()-2)*6),7))</f>
        <v/>
      </c>
      <c r="R124" s="15" t="str" cm="1">
        <f t="array" ref="R124">IF(INDEX(申請表!$B$5:$Q$1048576,ROW()*6-10,COLUMN()-10)=0,"",INDEX(申請表!$B$5:$Q$1048576,ROW()*6-10,COLUMN()-10))</f>
        <v/>
      </c>
      <c r="S124" s="33" t="str" cm="1">
        <f t="array" ref="S124">IF(INDEX(申請表!$B$5:$Q$1048576,ROW()*6-10,COLUMN()-10)=0,"",INDEX(申請表!$B$5:$Q$1048576,ROW()*6-10,COLUMN()-10))</f>
        <v/>
      </c>
      <c r="T124" s="33" t="str" cm="1">
        <f t="array" ref="T124">IF(INDEX(申請表!$B$5:$Q$1048576,ROW()*6-10,COLUMN()-10)=0,"",INDEX(申請表!$B$5:$Q$1048576,ROW()*6-10,COLUMN()-10))</f>
        <v/>
      </c>
      <c r="U124" s="34" t="str" cm="1">
        <f t="array" ref="U124">IF(INDEX(申請表!$B$5:$Q$1048576,ROW()*6-10,COLUMN()-10)=0,"",INDEX(申請表!$B$5:$Q$1048576,ROW()*6-10,COLUMN()-10))</f>
        <v/>
      </c>
      <c r="V124" s="33" t="str" cm="1">
        <f t="array" ref="V124">IF(INDEX(申請表!$B$5:$Q$1048576,ROW()*6-10,COLUMN()-10)=0,"",INDEX(申請表!$B$5:$Q$1048576,ROW()*6-10,COLUMN()-10))</f>
        <v/>
      </c>
      <c r="W124" s="34" t="str" cm="1">
        <f t="array" ref="W124">INDEX(申請表!$B$5:$Q$1048576,ROW()*6-10,COLUMN()-10)</f>
        <v/>
      </c>
      <c r="X124" s="33" t="str" cm="1">
        <f t="array" ref="X124">IF(INDEX(申請表!$B$5:$Q$1048576,ROW()*6-10,COLUMN()-10)=0,"",INDEX(申請表!$B$5:$Q$1048576,ROW()*6-10,COLUMN()-10))</f>
        <v/>
      </c>
      <c r="Y124" s="33" t="str" cm="1">
        <f t="array" ref="Y124">INDEX(申請表!$B$5:$Q$1048576,ROW()*6-10,COLUMN()-10)</f>
        <v/>
      </c>
      <c r="Z124" s="34" t="str" cm="1">
        <f t="array" ref="Z124">IF(INDEX(申請表!$B$5:$Q$1048576,ROW()*6-10,COLUMN()-10)=0,"",INDEX(申請表!$B$5:$Q$1048576,ROW()*6-10,COLUMN()-10))</f>
        <v/>
      </c>
    </row>
    <row r="125" spans="1:26" x14ac:dyDescent="0.3">
      <c r="A125" s="33" t="str" cm="1">
        <f t="array" ref="A125">INDEX(申請表!$B$5:$Q$1048576,ROW()*6-10,COLUMN())</f>
        <v/>
      </c>
      <c r="B125" s="34" t="str" cm="1">
        <f t="array" ref="B125">IF(INDEX(申請表!$B$5:$Q$1048576,ROW()*6-10,COLUMN())=0,"",INDEX(申請表!$B$5:$Q$1048576,ROW()*6-10,COLUMN()))</f>
        <v/>
      </c>
      <c r="C125" s="33" t="str" cm="1">
        <f t="array" ref="C125">IF(INDEX(申請表!$B$5:$Q$1048576,ROW()*6-10,COLUMN())=0,"",INDEX(申請表!$B$5:$Q$1048576,ROW()*6-10,COLUMN()))</f>
        <v/>
      </c>
      <c r="D125" s="34" t="str" cm="1">
        <f t="array" ref="D125">IF(INDEX(申請表!$B$5:$Q$1048576,ROW()*6-10,COLUMN())=0,"",INDEX(申請表!$B$5:$Q$1048576,ROW()*6-10,COLUMN()))</f>
        <v/>
      </c>
      <c r="E125" s="34" t="str" cm="1">
        <f t="array" ref="E125">INDEX(申請表!$B$5:$Q$1048576,2+((ROW()-2)*6),5)</f>
        <v xml:space="preserve"> </v>
      </c>
      <c r="F125" s="34" t="str" cm="1">
        <f t="array" ref="F125">IF(INDEX(申請表!$B$5:$Q$1048576,2+((ROW()-2)*6),6)=0,"",INDEX(申請表!$B$5:$Q$1048576,2+((ROW()-2)*6),6))</f>
        <v/>
      </c>
      <c r="G125" s="34" t="str" cm="1">
        <f t="array" ref="G125">IF(INDEX(申請表!$B$5:$Q$1048576,2+((ROW()-2)*6),7)=0,"",INDEX(申請表!$B$5:$Q$1048576,2+((ROW()-2)*6),7))</f>
        <v/>
      </c>
      <c r="H125" s="34" t="str" cm="1">
        <f t="array" ref="H125">IF(INDEX(申請表!$B$5:$Q$1048576,3+((ROW()-2)*6),6)=0,"",INDEX(申請表!$B$5:$Q$1048576,3+((ROW()-2)*6),6))</f>
        <v/>
      </c>
      <c r="I125" s="34" t="str" cm="1">
        <f t="array" ref="I125">IF(INDEX(申請表!$B$5:$Q$1048576,3+((ROW()-2)*6),7)=0,"",INDEX(申請表!$B$5:$Q$1048576,3+((ROW()-2)*6),7))</f>
        <v/>
      </c>
      <c r="J125" s="34" t="str" cm="1">
        <f t="array" ref="J125">IF(INDEX(申請表!$B$5:$Q$1048576,4+((ROW()-2)*6),6)=0,"",INDEX(申請表!$B$5:$Q$1048576,4+((ROW()-2)*6),6))</f>
        <v/>
      </c>
      <c r="K125" s="34" t="str" cm="1">
        <f t="array" ref="K125">IF(INDEX(申請表!$B$5:$Q$1048576,4+((ROW()-2)*6),7)=0,"",INDEX(申請表!$B$5:$Q$1048576,4+((ROW()-2)*6),7))</f>
        <v/>
      </c>
      <c r="L125" s="34" t="str" cm="1">
        <f t="array" ref="L125">IF(INDEX(申請表!$B$5:$Q$1048576,5+((ROW()-2)*6),6)=0,"",INDEX(申請表!$B$5:$Q$1048576,5+((ROW()-2)*6),6))</f>
        <v/>
      </c>
      <c r="M125" s="34" t="str" cm="1">
        <f t="array" ref="M125">IF(INDEX(申請表!$B$5:$Q$1048576,5+((ROW()-2)*6),7)=0,"",INDEX(申請表!$B$5:$Q$1048576,5+((ROW()-2)*6),7))</f>
        <v/>
      </c>
      <c r="N125" s="34" t="str" cm="1">
        <f t="array" ref="N125">IF(INDEX(申請表!$B$5:$Q$1048576,6+((ROW()-2)*6),6)=0,"",INDEX(申請表!$B$5:$Q$1048576,6+((ROW()-2)*6),6))</f>
        <v/>
      </c>
      <c r="O125" s="34" t="str" cm="1">
        <f t="array" ref="O125">IF(INDEX(申請表!$B$5:$Q$1048576,6+((ROW()-2)*6),7)=0,"",INDEX(申請表!$B$5:$Q$1048576,6+((ROW()-2)*6),7))</f>
        <v/>
      </c>
      <c r="P125" s="34" t="str" cm="1">
        <f t="array" ref="P125">IF(INDEX(申請表!$B$5:$Q$1048576,7+((ROW()-2)*6),6)=0,"",INDEX(申請表!$B$5:$Q$1048576,7+((ROW()-2)*6),6))</f>
        <v/>
      </c>
      <c r="Q125" s="34" t="str" cm="1">
        <f t="array" ref="Q125">IF(INDEX(申請表!$B$5:$Q$1048576,7+((ROW()-2)*6),7)=0,"",INDEX(申請表!$B$5:$Q$1048576,7+((ROW()-2)*6),7))</f>
        <v/>
      </c>
      <c r="R125" s="15" t="str" cm="1">
        <f t="array" ref="R125">IF(INDEX(申請表!$B$5:$Q$1048576,ROW()*6-10,COLUMN()-10)=0,"",INDEX(申請表!$B$5:$Q$1048576,ROW()*6-10,COLUMN()-10))</f>
        <v/>
      </c>
      <c r="S125" s="33" t="str" cm="1">
        <f t="array" ref="S125">IF(INDEX(申請表!$B$5:$Q$1048576,ROW()*6-10,COLUMN()-10)=0,"",INDEX(申請表!$B$5:$Q$1048576,ROW()*6-10,COLUMN()-10))</f>
        <v/>
      </c>
      <c r="T125" s="33" t="str" cm="1">
        <f t="array" ref="T125">IF(INDEX(申請表!$B$5:$Q$1048576,ROW()*6-10,COLUMN()-10)=0,"",INDEX(申請表!$B$5:$Q$1048576,ROW()*6-10,COLUMN()-10))</f>
        <v/>
      </c>
      <c r="U125" s="34" t="str" cm="1">
        <f t="array" ref="U125">IF(INDEX(申請表!$B$5:$Q$1048576,ROW()*6-10,COLUMN()-10)=0,"",INDEX(申請表!$B$5:$Q$1048576,ROW()*6-10,COLUMN()-10))</f>
        <v/>
      </c>
      <c r="V125" s="33" t="str" cm="1">
        <f t="array" ref="V125">IF(INDEX(申請表!$B$5:$Q$1048576,ROW()*6-10,COLUMN()-10)=0,"",INDEX(申請表!$B$5:$Q$1048576,ROW()*6-10,COLUMN()-10))</f>
        <v/>
      </c>
      <c r="W125" s="34" t="str" cm="1">
        <f t="array" ref="W125">INDEX(申請表!$B$5:$Q$1048576,ROW()*6-10,COLUMN()-10)</f>
        <v/>
      </c>
      <c r="X125" s="33" t="str" cm="1">
        <f t="array" ref="X125">IF(INDEX(申請表!$B$5:$Q$1048576,ROW()*6-10,COLUMN()-10)=0,"",INDEX(申請表!$B$5:$Q$1048576,ROW()*6-10,COLUMN()-10))</f>
        <v/>
      </c>
      <c r="Y125" s="33" t="str" cm="1">
        <f t="array" ref="Y125">INDEX(申請表!$B$5:$Q$1048576,ROW()*6-10,COLUMN()-10)</f>
        <v/>
      </c>
      <c r="Z125" s="34" t="str" cm="1">
        <f t="array" ref="Z125">IF(INDEX(申請表!$B$5:$Q$1048576,ROW()*6-10,COLUMN()-10)=0,"",INDEX(申請表!$B$5:$Q$1048576,ROW()*6-10,COLUMN()-10))</f>
        <v/>
      </c>
    </row>
    <row r="126" spans="1:26" x14ac:dyDescent="0.3">
      <c r="A126" s="33" t="str" cm="1">
        <f t="array" ref="A126">INDEX(申請表!$B$5:$Q$1048576,ROW()*6-10,COLUMN())</f>
        <v/>
      </c>
      <c r="B126" s="34" t="str" cm="1">
        <f t="array" ref="B126">IF(INDEX(申請表!$B$5:$Q$1048576,ROW()*6-10,COLUMN())=0,"",INDEX(申請表!$B$5:$Q$1048576,ROW()*6-10,COLUMN()))</f>
        <v/>
      </c>
      <c r="C126" s="33" t="str" cm="1">
        <f t="array" ref="C126">IF(INDEX(申請表!$B$5:$Q$1048576,ROW()*6-10,COLUMN())=0,"",INDEX(申請表!$B$5:$Q$1048576,ROW()*6-10,COLUMN()))</f>
        <v/>
      </c>
      <c r="D126" s="34" t="str" cm="1">
        <f t="array" ref="D126">IF(INDEX(申請表!$B$5:$Q$1048576,ROW()*6-10,COLUMN())=0,"",INDEX(申請表!$B$5:$Q$1048576,ROW()*6-10,COLUMN()))</f>
        <v/>
      </c>
      <c r="E126" s="34" t="str" cm="1">
        <f t="array" ref="E126">INDEX(申請表!$B$5:$Q$1048576,2+((ROW()-2)*6),5)</f>
        <v xml:space="preserve"> </v>
      </c>
      <c r="F126" s="34" t="str" cm="1">
        <f t="array" ref="F126">IF(INDEX(申請表!$B$5:$Q$1048576,2+((ROW()-2)*6),6)=0,"",INDEX(申請表!$B$5:$Q$1048576,2+((ROW()-2)*6),6))</f>
        <v/>
      </c>
      <c r="G126" s="34" t="str" cm="1">
        <f t="array" ref="G126">IF(INDEX(申請表!$B$5:$Q$1048576,2+((ROW()-2)*6),7)=0,"",INDEX(申請表!$B$5:$Q$1048576,2+((ROW()-2)*6),7))</f>
        <v/>
      </c>
      <c r="H126" s="34" t="str" cm="1">
        <f t="array" ref="H126">IF(INDEX(申請表!$B$5:$Q$1048576,3+((ROW()-2)*6),6)=0,"",INDEX(申請表!$B$5:$Q$1048576,3+((ROW()-2)*6),6))</f>
        <v/>
      </c>
      <c r="I126" s="34" t="str" cm="1">
        <f t="array" ref="I126">IF(INDEX(申請表!$B$5:$Q$1048576,3+((ROW()-2)*6),7)=0,"",INDEX(申請表!$B$5:$Q$1048576,3+((ROW()-2)*6),7))</f>
        <v/>
      </c>
      <c r="J126" s="34" t="str" cm="1">
        <f t="array" ref="J126">IF(INDEX(申請表!$B$5:$Q$1048576,4+((ROW()-2)*6),6)=0,"",INDEX(申請表!$B$5:$Q$1048576,4+((ROW()-2)*6),6))</f>
        <v/>
      </c>
      <c r="K126" s="34" t="str" cm="1">
        <f t="array" ref="K126">IF(INDEX(申請表!$B$5:$Q$1048576,4+((ROW()-2)*6),7)=0,"",INDEX(申請表!$B$5:$Q$1048576,4+((ROW()-2)*6),7))</f>
        <v/>
      </c>
      <c r="L126" s="34" t="str" cm="1">
        <f t="array" ref="L126">IF(INDEX(申請表!$B$5:$Q$1048576,5+((ROW()-2)*6),6)=0,"",INDEX(申請表!$B$5:$Q$1048576,5+((ROW()-2)*6),6))</f>
        <v/>
      </c>
      <c r="M126" s="34" t="str" cm="1">
        <f t="array" ref="M126">IF(INDEX(申請表!$B$5:$Q$1048576,5+((ROW()-2)*6),7)=0,"",INDEX(申請表!$B$5:$Q$1048576,5+((ROW()-2)*6),7))</f>
        <v/>
      </c>
      <c r="N126" s="34" t="str" cm="1">
        <f t="array" ref="N126">IF(INDEX(申請表!$B$5:$Q$1048576,6+((ROW()-2)*6),6)=0,"",INDEX(申請表!$B$5:$Q$1048576,6+((ROW()-2)*6),6))</f>
        <v/>
      </c>
      <c r="O126" s="34" t="str" cm="1">
        <f t="array" ref="O126">IF(INDEX(申請表!$B$5:$Q$1048576,6+((ROW()-2)*6),7)=0,"",INDEX(申請表!$B$5:$Q$1048576,6+((ROW()-2)*6),7))</f>
        <v/>
      </c>
      <c r="P126" s="34" t="str" cm="1">
        <f t="array" ref="P126">IF(INDEX(申請表!$B$5:$Q$1048576,7+((ROW()-2)*6),6)=0,"",INDEX(申請表!$B$5:$Q$1048576,7+((ROW()-2)*6),6))</f>
        <v/>
      </c>
      <c r="Q126" s="34" t="str" cm="1">
        <f t="array" ref="Q126">IF(INDEX(申請表!$B$5:$Q$1048576,7+((ROW()-2)*6),7)=0,"",INDEX(申請表!$B$5:$Q$1048576,7+((ROW()-2)*6),7))</f>
        <v/>
      </c>
      <c r="R126" s="15" t="str" cm="1">
        <f t="array" ref="R126">IF(INDEX(申請表!$B$5:$Q$1048576,ROW()*6-10,COLUMN()-10)=0,"",INDEX(申請表!$B$5:$Q$1048576,ROW()*6-10,COLUMN()-10))</f>
        <v/>
      </c>
      <c r="S126" s="33" t="str" cm="1">
        <f t="array" ref="S126">IF(INDEX(申請表!$B$5:$Q$1048576,ROW()*6-10,COLUMN()-10)=0,"",INDEX(申請表!$B$5:$Q$1048576,ROW()*6-10,COLUMN()-10))</f>
        <v/>
      </c>
      <c r="T126" s="33" t="str" cm="1">
        <f t="array" ref="T126">IF(INDEX(申請表!$B$5:$Q$1048576,ROW()*6-10,COLUMN()-10)=0,"",INDEX(申請表!$B$5:$Q$1048576,ROW()*6-10,COLUMN()-10))</f>
        <v/>
      </c>
      <c r="U126" s="34" t="str" cm="1">
        <f t="array" ref="U126">IF(INDEX(申請表!$B$5:$Q$1048576,ROW()*6-10,COLUMN()-10)=0,"",INDEX(申請表!$B$5:$Q$1048576,ROW()*6-10,COLUMN()-10))</f>
        <v/>
      </c>
      <c r="V126" s="33" t="str" cm="1">
        <f t="array" ref="V126">IF(INDEX(申請表!$B$5:$Q$1048576,ROW()*6-10,COLUMN()-10)=0,"",INDEX(申請表!$B$5:$Q$1048576,ROW()*6-10,COLUMN()-10))</f>
        <v/>
      </c>
      <c r="W126" s="34" t="str" cm="1">
        <f t="array" ref="W126">INDEX(申請表!$B$5:$Q$1048576,ROW()*6-10,COLUMN()-10)</f>
        <v/>
      </c>
      <c r="X126" s="33" t="str" cm="1">
        <f t="array" ref="X126">IF(INDEX(申請表!$B$5:$Q$1048576,ROW()*6-10,COLUMN()-10)=0,"",INDEX(申請表!$B$5:$Q$1048576,ROW()*6-10,COLUMN()-10))</f>
        <v/>
      </c>
      <c r="Y126" s="33" t="str" cm="1">
        <f t="array" ref="Y126">INDEX(申請表!$B$5:$Q$1048576,ROW()*6-10,COLUMN()-10)</f>
        <v/>
      </c>
      <c r="Z126" s="34" t="str" cm="1">
        <f t="array" ref="Z126">IF(INDEX(申請表!$B$5:$Q$1048576,ROW()*6-10,COLUMN()-10)=0,"",INDEX(申請表!$B$5:$Q$1048576,ROW()*6-10,COLUMN()-10))</f>
        <v/>
      </c>
    </row>
    <row r="127" spans="1:26" x14ac:dyDescent="0.3">
      <c r="A127" s="33" t="str" cm="1">
        <f t="array" ref="A127">INDEX(申請表!$B$5:$Q$1048576,ROW()*6-10,COLUMN())</f>
        <v/>
      </c>
      <c r="B127" s="34" t="str" cm="1">
        <f t="array" ref="B127">IF(INDEX(申請表!$B$5:$Q$1048576,ROW()*6-10,COLUMN())=0,"",INDEX(申請表!$B$5:$Q$1048576,ROW()*6-10,COLUMN()))</f>
        <v/>
      </c>
      <c r="C127" s="33" t="str" cm="1">
        <f t="array" ref="C127">IF(INDEX(申請表!$B$5:$Q$1048576,ROW()*6-10,COLUMN())=0,"",INDEX(申請表!$B$5:$Q$1048576,ROW()*6-10,COLUMN()))</f>
        <v/>
      </c>
      <c r="D127" s="34" t="str" cm="1">
        <f t="array" ref="D127">IF(INDEX(申請表!$B$5:$Q$1048576,ROW()*6-10,COLUMN())=0,"",INDEX(申請表!$B$5:$Q$1048576,ROW()*6-10,COLUMN()))</f>
        <v/>
      </c>
      <c r="E127" s="34" t="str" cm="1">
        <f t="array" ref="E127">INDEX(申請表!$B$5:$Q$1048576,2+((ROW()-2)*6),5)</f>
        <v xml:space="preserve"> </v>
      </c>
      <c r="F127" s="34" t="str" cm="1">
        <f t="array" ref="F127">IF(INDEX(申請表!$B$5:$Q$1048576,2+((ROW()-2)*6),6)=0,"",INDEX(申請表!$B$5:$Q$1048576,2+((ROW()-2)*6),6))</f>
        <v/>
      </c>
      <c r="G127" s="34" t="str" cm="1">
        <f t="array" ref="G127">IF(INDEX(申請表!$B$5:$Q$1048576,2+((ROW()-2)*6),7)=0,"",INDEX(申請表!$B$5:$Q$1048576,2+((ROW()-2)*6),7))</f>
        <v/>
      </c>
      <c r="H127" s="34" t="str" cm="1">
        <f t="array" ref="H127">IF(INDEX(申請表!$B$5:$Q$1048576,3+((ROW()-2)*6),6)=0,"",INDEX(申請表!$B$5:$Q$1048576,3+((ROW()-2)*6),6))</f>
        <v/>
      </c>
      <c r="I127" s="34" t="str" cm="1">
        <f t="array" ref="I127">IF(INDEX(申請表!$B$5:$Q$1048576,3+((ROW()-2)*6),7)=0,"",INDEX(申請表!$B$5:$Q$1048576,3+((ROW()-2)*6),7))</f>
        <v/>
      </c>
      <c r="J127" s="34" t="str" cm="1">
        <f t="array" ref="J127">IF(INDEX(申請表!$B$5:$Q$1048576,4+((ROW()-2)*6),6)=0,"",INDEX(申請表!$B$5:$Q$1048576,4+((ROW()-2)*6),6))</f>
        <v/>
      </c>
      <c r="K127" s="34" t="str" cm="1">
        <f t="array" ref="K127">IF(INDEX(申請表!$B$5:$Q$1048576,4+((ROW()-2)*6),7)=0,"",INDEX(申請表!$B$5:$Q$1048576,4+((ROW()-2)*6),7))</f>
        <v/>
      </c>
      <c r="L127" s="34" t="str" cm="1">
        <f t="array" ref="L127">IF(INDEX(申請表!$B$5:$Q$1048576,5+((ROW()-2)*6),6)=0,"",INDEX(申請表!$B$5:$Q$1048576,5+((ROW()-2)*6),6))</f>
        <v/>
      </c>
      <c r="M127" s="34" t="str" cm="1">
        <f t="array" ref="M127">IF(INDEX(申請表!$B$5:$Q$1048576,5+((ROW()-2)*6),7)=0,"",INDEX(申請表!$B$5:$Q$1048576,5+((ROW()-2)*6),7))</f>
        <v/>
      </c>
      <c r="N127" s="34" t="str" cm="1">
        <f t="array" ref="N127">IF(INDEX(申請表!$B$5:$Q$1048576,6+((ROW()-2)*6),6)=0,"",INDEX(申請表!$B$5:$Q$1048576,6+((ROW()-2)*6),6))</f>
        <v/>
      </c>
      <c r="O127" s="34" t="str" cm="1">
        <f t="array" ref="O127">IF(INDEX(申請表!$B$5:$Q$1048576,6+((ROW()-2)*6),7)=0,"",INDEX(申請表!$B$5:$Q$1048576,6+((ROW()-2)*6),7))</f>
        <v/>
      </c>
      <c r="P127" s="34" t="str" cm="1">
        <f t="array" ref="P127">IF(INDEX(申請表!$B$5:$Q$1048576,7+((ROW()-2)*6),6)=0,"",INDEX(申請表!$B$5:$Q$1048576,7+((ROW()-2)*6),6))</f>
        <v/>
      </c>
      <c r="Q127" s="34" t="str" cm="1">
        <f t="array" ref="Q127">IF(INDEX(申請表!$B$5:$Q$1048576,7+((ROW()-2)*6),7)=0,"",INDEX(申請表!$B$5:$Q$1048576,7+((ROW()-2)*6),7))</f>
        <v/>
      </c>
      <c r="R127" s="15" t="str" cm="1">
        <f t="array" ref="R127">IF(INDEX(申請表!$B$5:$Q$1048576,ROW()*6-10,COLUMN()-10)=0,"",INDEX(申請表!$B$5:$Q$1048576,ROW()*6-10,COLUMN()-10))</f>
        <v/>
      </c>
      <c r="S127" s="33" t="str" cm="1">
        <f t="array" ref="S127">IF(INDEX(申請表!$B$5:$Q$1048576,ROW()*6-10,COLUMN()-10)=0,"",INDEX(申請表!$B$5:$Q$1048576,ROW()*6-10,COLUMN()-10))</f>
        <v/>
      </c>
      <c r="T127" s="33" t="str" cm="1">
        <f t="array" ref="T127">IF(INDEX(申請表!$B$5:$Q$1048576,ROW()*6-10,COLUMN()-10)=0,"",INDEX(申請表!$B$5:$Q$1048576,ROW()*6-10,COLUMN()-10))</f>
        <v/>
      </c>
      <c r="U127" s="34" t="str" cm="1">
        <f t="array" ref="U127">IF(INDEX(申請表!$B$5:$Q$1048576,ROW()*6-10,COLUMN()-10)=0,"",INDEX(申請表!$B$5:$Q$1048576,ROW()*6-10,COLUMN()-10))</f>
        <v/>
      </c>
      <c r="V127" s="33" t="str" cm="1">
        <f t="array" ref="V127">IF(INDEX(申請表!$B$5:$Q$1048576,ROW()*6-10,COLUMN()-10)=0,"",INDEX(申請表!$B$5:$Q$1048576,ROW()*6-10,COLUMN()-10))</f>
        <v/>
      </c>
      <c r="W127" s="34" t="str" cm="1">
        <f t="array" ref="W127">INDEX(申請表!$B$5:$Q$1048576,ROW()*6-10,COLUMN()-10)</f>
        <v/>
      </c>
      <c r="X127" s="33" t="str" cm="1">
        <f t="array" ref="X127">IF(INDEX(申請表!$B$5:$Q$1048576,ROW()*6-10,COLUMN()-10)=0,"",INDEX(申請表!$B$5:$Q$1048576,ROW()*6-10,COLUMN()-10))</f>
        <v/>
      </c>
      <c r="Y127" s="33" t="str" cm="1">
        <f t="array" ref="Y127">INDEX(申請表!$B$5:$Q$1048576,ROW()*6-10,COLUMN()-10)</f>
        <v/>
      </c>
      <c r="Z127" s="34" t="str" cm="1">
        <f t="array" ref="Z127">IF(INDEX(申請表!$B$5:$Q$1048576,ROW()*6-10,COLUMN()-10)=0,"",INDEX(申請表!$B$5:$Q$1048576,ROW()*6-10,COLUMN()-10))</f>
        <v/>
      </c>
    </row>
    <row r="128" spans="1:26" x14ac:dyDescent="0.3">
      <c r="A128" s="33" t="str" cm="1">
        <f t="array" ref="A128">INDEX(申請表!$B$5:$Q$1048576,ROW()*6-10,COLUMN())</f>
        <v/>
      </c>
      <c r="B128" s="34" t="str" cm="1">
        <f t="array" ref="B128">IF(INDEX(申請表!$B$5:$Q$1048576,ROW()*6-10,COLUMN())=0,"",INDEX(申請表!$B$5:$Q$1048576,ROW()*6-10,COLUMN()))</f>
        <v/>
      </c>
      <c r="C128" s="33" t="str" cm="1">
        <f t="array" ref="C128">IF(INDEX(申請表!$B$5:$Q$1048576,ROW()*6-10,COLUMN())=0,"",INDEX(申請表!$B$5:$Q$1048576,ROW()*6-10,COLUMN()))</f>
        <v/>
      </c>
      <c r="D128" s="34" t="str" cm="1">
        <f t="array" ref="D128">IF(INDEX(申請表!$B$5:$Q$1048576,ROW()*6-10,COLUMN())=0,"",INDEX(申請表!$B$5:$Q$1048576,ROW()*6-10,COLUMN()))</f>
        <v/>
      </c>
      <c r="E128" s="34" t="str" cm="1">
        <f t="array" ref="E128">INDEX(申請表!$B$5:$Q$1048576,2+((ROW()-2)*6),5)</f>
        <v xml:space="preserve"> </v>
      </c>
      <c r="F128" s="34" t="str" cm="1">
        <f t="array" ref="F128">IF(INDEX(申請表!$B$5:$Q$1048576,2+((ROW()-2)*6),6)=0,"",INDEX(申請表!$B$5:$Q$1048576,2+((ROW()-2)*6),6))</f>
        <v/>
      </c>
      <c r="G128" s="34" t="str" cm="1">
        <f t="array" ref="G128">IF(INDEX(申請表!$B$5:$Q$1048576,2+((ROW()-2)*6),7)=0,"",INDEX(申請表!$B$5:$Q$1048576,2+((ROW()-2)*6),7))</f>
        <v/>
      </c>
      <c r="H128" s="34" t="str" cm="1">
        <f t="array" ref="H128">IF(INDEX(申請表!$B$5:$Q$1048576,3+((ROW()-2)*6),6)=0,"",INDEX(申請表!$B$5:$Q$1048576,3+((ROW()-2)*6),6))</f>
        <v/>
      </c>
      <c r="I128" s="34" t="str" cm="1">
        <f t="array" ref="I128">IF(INDEX(申請表!$B$5:$Q$1048576,3+((ROW()-2)*6),7)=0,"",INDEX(申請表!$B$5:$Q$1048576,3+((ROW()-2)*6),7))</f>
        <v/>
      </c>
      <c r="J128" s="34" t="str" cm="1">
        <f t="array" ref="J128">IF(INDEX(申請表!$B$5:$Q$1048576,4+((ROW()-2)*6),6)=0,"",INDEX(申請表!$B$5:$Q$1048576,4+((ROW()-2)*6),6))</f>
        <v/>
      </c>
      <c r="K128" s="34" t="str" cm="1">
        <f t="array" ref="K128">IF(INDEX(申請表!$B$5:$Q$1048576,4+((ROW()-2)*6),7)=0,"",INDEX(申請表!$B$5:$Q$1048576,4+((ROW()-2)*6),7))</f>
        <v/>
      </c>
      <c r="L128" s="34" t="str" cm="1">
        <f t="array" ref="L128">IF(INDEX(申請表!$B$5:$Q$1048576,5+((ROW()-2)*6),6)=0,"",INDEX(申請表!$B$5:$Q$1048576,5+((ROW()-2)*6),6))</f>
        <v/>
      </c>
      <c r="M128" s="34" t="str" cm="1">
        <f t="array" ref="M128">IF(INDEX(申請表!$B$5:$Q$1048576,5+((ROW()-2)*6),7)=0,"",INDEX(申請表!$B$5:$Q$1048576,5+((ROW()-2)*6),7))</f>
        <v/>
      </c>
      <c r="N128" s="34" t="str" cm="1">
        <f t="array" ref="N128">IF(INDEX(申請表!$B$5:$Q$1048576,6+((ROW()-2)*6),6)=0,"",INDEX(申請表!$B$5:$Q$1048576,6+((ROW()-2)*6),6))</f>
        <v/>
      </c>
      <c r="O128" s="34" t="str" cm="1">
        <f t="array" ref="O128">IF(INDEX(申請表!$B$5:$Q$1048576,6+((ROW()-2)*6),7)=0,"",INDEX(申請表!$B$5:$Q$1048576,6+((ROW()-2)*6),7))</f>
        <v/>
      </c>
      <c r="P128" s="34" t="str" cm="1">
        <f t="array" ref="P128">IF(INDEX(申請表!$B$5:$Q$1048576,7+((ROW()-2)*6),6)=0,"",INDEX(申請表!$B$5:$Q$1048576,7+((ROW()-2)*6),6))</f>
        <v/>
      </c>
      <c r="Q128" s="34" t="str" cm="1">
        <f t="array" ref="Q128">IF(INDEX(申請表!$B$5:$Q$1048576,7+((ROW()-2)*6),7)=0,"",INDEX(申請表!$B$5:$Q$1048576,7+((ROW()-2)*6),7))</f>
        <v/>
      </c>
      <c r="R128" s="15" t="str" cm="1">
        <f t="array" ref="R128">IF(INDEX(申請表!$B$5:$Q$1048576,ROW()*6-10,COLUMN()-10)=0,"",INDEX(申請表!$B$5:$Q$1048576,ROW()*6-10,COLUMN()-10))</f>
        <v/>
      </c>
      <c r="S128" s="33" t="str" cm="1">
        <f t="array" ref="S128">IF(INDEX(申請表!$B$5:$Q$1048576,ROW()*6-10,COLUMN()-10)=0,"",INDEX(申請表!$B$5:$Q$1048576,ROW()*6-10,COLUMN()-10))</f>
        <v/>
      </c>
      <c r="T128" s="33" t="str" cm="1">
        <f t="array" ref="T128">IF(INDEX(申請表!$B$5:$Q$1048576,ROW()*6-10,COLUMN()-10)=0,"",INDEX(申請表!$B$5:$Q$1048576,ROW()*6-10,COLUMN()-10))</f>
        <v/>
      </c>
      <c r="U128" s="34" t="str" cm="1">
        <f t="array" ref="U128">IF(INDEX(申請表!$B$5:$Q$1048576,ROW()*6-10,COLUMN()-10)=0,"",INDEX(申請表!$B$5:$Q$1048576,ROW()*6-10,COLUMN()-10))</f>
        <v/>
      </c>
      <c r="V128" s="33" t="str" cm="1">
        <f t="array" ref="V128">IF(INDEX(申請表!$B$5:$Q$1048576,ROW()*6-10,COLUMN()-10)=0,"",INDEX(申請表!$B$5:$Q$1048576,ROW()*6-10,COLUMN()-10))</f>
        <v/>
      </c>
      <c r="W128" s="34" t="str" cm="1">
        <f t="array" ref="W128">INDEX(申請表!$B$5:$Q$1048576,ROW()*6-10,COLUMN()-10)</f>
        <v/>
      </c>
      <c r="X128" s="33" t="str" cm="1">
        <f t="array" ref="X128">IF(INDEX(申請表!$B$5:$Q$1048576,ROW()*6-10,COLUMN()-10)=0,"",INDEX(申請表!$B$5:$Q$1048576,ROW()*6-10,COLUMN()-10))</f>
        <v/>
      </c>
      <c r="Y128" s="33" t="str" cm="1">
        <f t="array" ref="Y128">INDEX(申請表!$B$5:$Q$1048576,ROW()*6-10,COLUMN()-10)</f>
        <v/>
      </c>
      <c r="Z128" s="34" t="str" cm="1">
        <f t="array" ref="Z128">IF(INDEX(申請表!$B$5:$Q$1048576,ROW()*6-10,COLUMN()-10)=0,"",INDEX(申請表!$B$5:$Q$1048576,ROW()*6-10,COLUMN()-10))</f>
        <v/>
      </c>
    </row>
    <row r="129" spans="1:26" x14ac:dyDescent="0.3">
      <c r="A129" s="33" t="str" cm="1">
        <f t="array" ref="A129">INDEX(申請表!$B$5:$Q$1048576,ROW()*6-10,COLUMN())</f>
        <v/>
      </c>
      <c r="B129" s="34" t="str" cm="1">
        <f t="array" ref="B129">IF(INDEX(申請表!$B$5:$Q$1048576,ROW()*6-10,COLUMN())=0,"",INDEX(申請表!$B$5:$Q$1048576,ROW()*6-10,COLUMN()))</f>
        <v/>
      </c>
      <c r="C129" s="33" t="str" cm="1">
        <f t="array" ref="C129">IF(INDEX(申請表!$B$5:$Q$1048576,ROW()*6-10,COLUMN())=0,"",INDEX(申請表!$B$5:$Q$1048576,ROW()*6-10,COLUMN()))</f>
        <v/>
      </c>
      <c r="D129" s="34" t="str" cm="1">
        <f t="array" ref="D129">IF(INDEX(申請表!$B$5:$Q$1048576,ROW()*6-10,COLUMN())=0,"",INDEX(申請表!$B$5:$Q$1048576,ROW()*6-10,COLUMN()))</f>
        <v/>
      </c>
      <c r="E129" s="34" t="str" cm="1">
        <f t="array" ref="E129">INDEX(申請表!$B$5:$Q$1048576,2+((ROW()-2)*6),5)</f>
        <v xml:space="preserve"> </v>
      </c>
      <c r="F129" s="34" t="str" cm="1">
        <f t="array" ref="F129">IF(INDEX(申請表!$B$5:$Q$1048576,2+((ROW()-2)*6),6)=0,"",INDEX(申請表!$B$5:$Q$1048576,2+((ROW()-2)*6),6))</f>
        <v/>
      </c>
      <c r="G129" s="34" t="str" cm="1">
        <f t="array" ref="G129">IF(INDEX(申請表!$B$5:$Q$1048576,2+((ROW()-2)*6),7)=0,"",INDEX(申請表!$B$5:$Q$1048576,2+((ROW()-2)*6),7))</f>
        <v/>
      </c>
      <c r="H129" s="34" t="str" cm="1">
        <f t="array" ref="H129">IF(INDEX(申請表!$B$5:$Q$1048576,3+((ROW()-2)*6),6)=0,"",INDEX(申請表!$B$5:$Q$1048576,3+((ROW()-2)*6),6))</f>
        <v/>
      </c>
      <c r="I129" s="34" t="str" cm="1">
        <f t="array" ref="I129">IF(INDEX(申請表!$B$5:$Q$1048576,3+((ROW()-2)*6),7)=0,"",INDEX(申請表!$B$5:$Q$1048576,3+((ROW()-2)*6),7))</f>
        <v/>
      </c>
      <c r="J129" s="34" t="str" cm="1">
        <f t="array" ref="J129">IF(INDEX(申請表!$B$5:$Q$1048576,4+((ROW()-2)*6),6)=0,"",INDEX(申請表!$B$5:$Q$1048576,4+((ROW()-2)*6),6))</f>
        <v/>
      </c>
      <c r="K129" s="34" t="str" cm="1">
        <f t="array" ref="K129">IF(INDEX(申請表!$B$5:$Q$1048576,4+((ROW()-2)*6),7)=0,"",INDEX(申請表!$B$5:$Q$1048576,4+((ROW()-2)*6),7))</f>
        <v/>
      </c>
      <c r="L129" s="34" t="str" cm="1">
        <f t="array" ref="L129">IF(INDEX(申請表!$B$5:$Q$1048576,5+((ROW()-2)*6),6)=0,"",INDEX(申請表!$B$5:$Q$1048576,5+((ROW()-2)*6),6))</f>
        <v/>
      </c>
      <c r="M129" s="34" t="str" cm="1">
        <f t="array" ref="M129">IF(INDEX(申請表!$B$5:$Q$1048576,5+((ROW()-2)*6),7)=0,"",INDEX(申請表!$B$5:$Q$1048576,5+((ROW()-2)*6),7))</f>
        <v/>
      </c>
      <c r="N129" s="34" t="str" cm="1">
        <f t="array" ref="N129">IF(INDEX(申請表!$B$5:$Q$1048576,6+((ROW()-2)*6),6)=0,"",INDEX(申請表!$B$5:$Q$1048576,6+((ROW()-2)*6),6))</f>
        <v/>
      </c>
      <c r="O129" s="34" t="str" cm="1">
        <f t="array" ref="O129">IF(INDEX(申請表!$B$5:$Q$1048576,6+((ROW()-2)*6),7)=0,"",INDEX(申請表!$B$5:$Q$1048576,6+((ROW()-2)*6),7))</f>
        <v/>
      </c>
      <c r="P129" s="34" t="str" cm="1">
        <f t="array" ref="P129">IF(INDEX(申請表!$B$5:$Q$1048576,7+((ROW()-2)*6),6)=0,"",INDEX(申請表!$B$5:$Q$1048576,7+((ROW()-2)*6),6))</f>
        <v/>
      </c>
      <c r="Q129" s="34" t="str" cm="1">
        <f t="array" ref="Q129">IF(INDEX(申請表!$B$5:$Q$1048576,7+((ROW()-2)*6),7)=0,"",INDEX(申請表!$B$5:$Q$1048576,7+((ROW()-2)*6),7))</f>
        <v/>
      </c>
      <c r="R129" s="15" t="str" cm="1">
        <f t="array" ref="R129">IF(INDEX(申請表!$B$5:$Q$1048576,ROW()*6-10,COLUMN()-10)=0,"",INDEX(申請表!$B$5:$Q$1048576,ROW()*6-10,COLUMN()-10))</f>
        <v/>
      </c>
      <c r="S129" s="33" t="str" cm="1">
        <f t="array" ref="S129">IF(INDEX(申請表!$B$5:$Q$1048576,ROW()*6-10,COLUMN()-10)=0,"",INDEX(申請表!$B$5:$Q$1048576,ROW()*6-10,COLUMN()-10))</f>
        <v/>
      </c>
      <c r="T129" s="33" t="str" cm="1">
        <f t="array" ref="T129">IF(INDEX(申請表!$B$5:$Q$1048576,ROW()*6-10,COLUMN()-10)=0,"",INDEX(申請表!$B$5:$Q$1048576,ROW()*6-10,COLUMN()-10))</f>
        <v/>
      </c>
      <c r="U129" s="34" t="str" cm="1">
        <f t="array" ref="U129">IF(INDEX(申請表!$B$5:$Q$1048576,ROW()*6-10,COLUMN()-10)=0,"",INDEX(申請表!$B$5:$Q$1048576,ROW()*6-10,COLUMN()-10))</f>
        <v/>
      </c>
      <c r="V129" s="33" t="str" cm="1">
        <f t="array" ref="V129">IF(INDEX(申請表!$B$5:$Q$1048576,ROW()*6-10,COLUMN()-10)=0,"",INDEX(申請表!$B$5:$Q$1048576,ROW()*6-10,COLUMN()-10))</f>
        <v/>
      </c>
      <c r="W129" s="34" t="str" cm="1">
        <f t="array" ref="W129">INDEX(申請表!$B$5:$Q$1048576,ROW()*6-10,COLUMN()-10)</f>
        <v/>
      </c>
      <c r="X129" s="33" t="str" cm="1">
        <f t="array" ref="X129">IF(INDEX(申請表!$B$5:$Q$1048576,ROW()*6-10,COLUMN()-10)=0,"",INDEX(申請表!$B$5:$Q$1048576,ROW()*6-10,COLUMN()-10))</f>
        <v/>
      </c>
      <c r="Y129" s="33" t="str" cm="1">
        <f t="array" ref="Y129">INDEX(申請表!$B$5:$Q$1048576,ROW()*6-10,COLUMN()-10)</f>
        <v/>
      </c>
      <c r="Z129" s="34" t="str" cm="1">
        <f t="array" ref="Z129">IF(INDEX(申請表!$B$5:$Q$1048576,ROW()*6-10,COLUMN()-10)=0,"",INDEX(申請表!$B$5:$Q$1048576,ROW()*6-10,COLUMN()-10))</f>
        <v/>
      </c>
    </row>
    <row r="130" spans="1:26" x14ac:dyDescent="0.3">
      <c r="A130" s="33" t="str" cm="1">
        <f t="array" ref="A130">INDEX(申請表!$B$5:$Q$1048576,ROW()*6-10,COLUMN())</f>
        <v/>
      </c>
      <c r="B130" s="34" t="str" cm="1">
        <f t="array" ref="B130">IF(INDEX(申請表!$B$5:$Q$1048576,ROW()*6-10,COLUMN())=0,"",INDEX(申請表!$B$5:$Q$1048576,ROW()*6-10,COLUMN()))</f>
        <v/>
      </c>
      <c r="C130" s="33" t="str" cm="1">
        <f t="array" ref="C130">IF(INDEX(申請表!$B$5:$Q$1048576,ROW()*6-10,COLUMN())=0,"",INDEX(申請表!$B$5:$Q$1048576,ROW()*6-10,COLUMN()))</f>
        <v/>
      </c>
      <c r="D130" s="34" t="str" cm="1">
        <f t="array" ref="D130">IF(INDEX(申請表!$B$5:$Q$1048576,ROW()*6-10,COLUMN())=0,"",INDEX(申請表!$B$5:$Q$1048576,ROW()*6-10,COLUMN()))</f>
        <v/>
      </c>
      <c r="E130" s="34" t="str" cm="1">
        <f t="array" ref="E130">INDEX(申請表!$B$5:$Q$1048576,2+((ROW()-2)*6),5)</f>
        <v xml:space="preserve"> </v>
      </c>
      <c r="F130" s="34" t="str" cm="1">
        <f t="array" ref="F130">IF(INDEX(申請表!$B$5:$Q$1048576,2+((ROW()-2)*6),6)=0,"",INDEX(申請表!$B$5:$Q$1048576,2+((ROW()-2)*6),6))</f>
        <v/>
      </c>
      <c r="G130" s="34" t="str" cm="1">
        <f t="array" ref="G130">IF(INDEX(申請表!$B$5:$Q$1048576,2+((ROW()-2)*6),7)=0,"",INDEX(申請表!$B$5:$Q$1048576,2+((ROW()-2)*6),7))</f>
        <v/>
      </c>
      <c r="H130" s="34" t="str" cm="1">
        <f t="array" ref="H130">IF(INDEX(申請表!$B$5:$Q$1048576,3+((ROW()-2)*6),6)=0,"",INDEX(申請表!$B$5:$Q$1048576,3+((ROW()-2)*6),6))</f>
        <v/>
      </c>
      <c r="I130" s="34" t="str" cm="1">
        <f t="array" ref="I130">IF(INDEX(申請表!$B$5:$Q$1048576,3+((ROW()-2)*6),7)=0,"",INDEX(申請表!$B$5:$Q$1048576,3+((ROW()-2)*6),7))</f>
        <v/>
      </c>
      <c r="J130" s="34" t="str" cm="1">
        <f t="array" ref="J130">IF(INDEX(申請表!$B$5:$Q$1048576,4+((ROW()-2)*6),6)=0,"",INDEX(申請表!$B$5:$Q$1048576,4+((ROW()-2)*6),6))</f>
        <v/>
      </c>
      <c r="K130" s="34" t="str" cm="1">
        <f t="array" ref="K130">IF(INDEX(申請表!$B$5:$Q$1048576,4+((ROW()-2)*6),7)=0,"",INDEX(申請表!$B$5:$Q$1048576,4+((ROW()-2)*6),7))</f>
        <v/>
      </c>
      <c r="L130" s="34" t="str" cm="1">
        <f t="array" ref="L130">IF(INDEX(申請表!$B$5:$Q$1048576,5+((ROW()-2)*6),6)=0,"",INDEX(申請表!$B$5:$Q$1048576,5+((ROW()-2)*6),6))</f>
        <v/>
      </c>
      <c r="M130" s="34" t="str" cm="1">
        <f t="array" ref="M130">IF(INDEX(申請表!$B$5:$Q$1048576,5+((ROW()-2)*6),7)=0,"",INDEX(申請表!$B$5:$Q$1048576,5+((ROW()-2)*6),7))</f>
        <v/>
      </c>
      <c r="N130" s="34" t="str" cm="1">
        <f t="array" ref="N130">IF(INDEX(申請表!$B$5:$Q$1048576,6+((ROW()-2)*6),6)=0,"",INDEX(申請表!$B$5:$Q$1048576,6+((ROW()-2)*6),6))</f>
        <v/>
      </c>
      <c r="O130" s="34" t="str" cm="1">
        <f t="array" ref="O130">IF(INDEX(申請表!$B$5:$Q$1048576,6+((ROW()-2)*6),7)=0,"",INDEX(申請表!$B$5:$Q$1048576,6+((ROW()-2)*6),7))</f>
        <v/>
      </c>
      <c r="P130" s="34" t="str" cm="1">
        <f t="array" ref="P130">IF(INDEX(申請表!$B$5:$Q$1048576,7+((ROW()-2)*6),6)=0,"",INDEX(申請表!$B$5:$Q$1048576,7+((ROW()-2)*6),6))</f>
        <v/>
      </c>
      <c r="Q130" s="34" t="str" cm="1">
        <f t="array" ref="Q130">IF(INDEX(申請表!$B$5:$Q$1048576,7+((ROW()-2)*6),7)=0,"",INDEX(申請表!$B$5:$Q$1048576,7+((ROW()-2)*6),7))</f>
        <v/>
      </c>
      <c r="R130" s="15" t="str" cm="1">
        <f t="array" ref="R130">IF(INDEX(申請表!$B$5:$Q$1048576,ROW()*6-10,COLUMN()-10)=0,"",INDEX(申請表!$B$5:$Q$1048576,ROW()*6-10,COLUMN()-10))</f>
        <v/>
      </c>
      <c r="S130" s="33" t="str" cm="1">
        <f t="array" ref="S130">IF(INDEX(申請表!$B$5:$Q$1048576,ROW()*6-10,COLUMN()-10)=0,"",INDEX(申請表!$B$5:$Q$1048576,ROW()*6-10,COLUMN()-10))</f>
        <v/>
      </c>
      <c r="T130" s="33" t="str" cm="1">
        <f t="array" ref="T130">IF(INDEX(申請表!$B$5:$Q$1048576,ROW()*6-10,COLUMN()-10)=0,"",INDEX(申請表!$B$5:$Q$1048576,ROW()*6-10,COLUMN()-10))</f>
        <v/>
      </c>
      <c r="U130" s="34" t="str" cm="1">
        <f t="array" ref="U130">IF(INDEX(申請表!$B$5:$Q$1048576,ROW()*6-10,COLUMN()-10)=0,"",INDEX(申請表!$B$5:$Q$1048576,ROW()*6-10,COLUMN()-10))</f>
        <v/>
      </c>
      <c r="V130" s="33" t="str" cm="1">
        <f t="array" ref="V130">IF(INDEX(申請表!$B$5:$Q$1048576,ROW()*6-10,COLUMN()-10)=0,"",INDEX(申請表!$B$5:$Q$1048576,ROW()*6-10,COLUMN()-10))</f>
        <v/>
      </c>
      <c r="W130" s="34" t="str" cm="1">
        <f t="array" ref="W130">INDEX(申請表!$B$5:$Q$1048576,ROW()*6-10,COLUMN()-10)</f>
        <v/>
      </c>
      <c r="X130" s="33" t="str" cm="1">
        <f t="array" ref="X130">IF(INDEX(申請表!$B$5:$Q$1048576,ROW()*6-10,COLUMN()-10)=0,"",INDEX(申請表!$B$5:$Q$1048576,ROW()*6-10,COLUMN()-10))</f>
        <v/>
      </c>
      <c r="Y130" s="33" t="str" cm="1">
        <f t="array" ref="Y130">INDEX(申請表!$B$5:$Q$1048576,ROW()*6-10,COLUMN()-10)</f>
        <v/>
      </c>
      <c r="Z130" s="34" t="str" cm="1">
        <f t="array" ref="Z130">IF(INDEX(申請表!$B$5:$Q$1048576,ROW()*6-10,COLUMN()-10)=0,"",INDEX(申請表!$B$5:$Q$1048576,ROW()*6-10,COLUMN()-10))</f>
        <v/>
      </c>
    </row>
    <row r="131" spans="1:26" x14ac:dyDescent="0.3">
      <c r="A131" s="33" t="str" cm="1">
        <f t="array" ref="A131">INDEX(申請表!$B$5:$Q$1048576,ROW()*6-10,COLUMN())</f>
        <v/>
      </c>
      <c r="B131" s="34" t="str" cm="1">
        <f t="array" ref="B131">IF(INDEX(申請表!$B$5:$Q$1048576,ROW()*6-10,COLUMN())=0,"",INDEX(申請表!$B$5:$Q$1048576,ROW()*6-10,COLUMN()))</f>
        <v/>
      </c>
      <c r="C131" s="33" t="str" cm="1">
        <f t="array" ref="C131">IF(INDEX(申請表!$B$5:$Q$1048576,ROW()*6-10,COLUMN())=0,"",INDEX(申請表!$B$5:$Q$1048576,ROW()*6-10,COLUMN()))</f>
        <v/>
      </c>
      <c r="D131" s="34" t="str" cm="1">
        <f t="array" ref="D131">IF(INDEX(申請表!$B$5:$Q$1048576,ROW()*6-10,COLUMN())=0,"",INDEX(申請表!$B$5:$Q$1048576,ROW()*6-10,COLUMN()))</f>
        <v/>
      </c>
      <c r="E131" s="34" t="str" cm="1">
        <f t="array" ref="E131">INDEX(申請表!$B$5:$Q$1048576,2+((ROW()-2)*6),5)</f>
        <v xml:space="preserve"> </v>
      </c>
      <c r="F131" s="34" t="str" cm="1">
        <f t="array" ref="F131">IF(INDEX(申請表!$B$5:$Q$1048576,2+((ROW()-2)*6),6)=0,"",INDEX(申請表!$B$5:$Q$1048576,2+((ROW()-2)*6),6))</f>
        <v/>
      </c>
      <c r="G131" s="34" t="str" cm="1">
        <f t="array" ref="G131">IF(INDEX(申請表!$B$5:$Q$1048576,2+((ROW()-2)*6),7)=0,"",INDEX(申請表!$B$5:$Q$1048576,2+((ROW()-2)*6),7))</f>
        <v/>
      </c>
      <c r="H131" s="34" t="str" cm="1">
        <f t="array" ref="H131">IF(INDEX(申請表!$B$5:$Q$1048576,3+((ROW()-2)*6),6)=0,"",INDEX(申請表!$B$5:$Q$1048576,3+((ROW()-2)*6),6))</f>
        <v/>
      </c>
      <c r="I131" s="34" t="str" cm="1">
        <f t="array" ref="I131">IF(INDEX(申請表!$B$5:$Q$1048576,3+((ROW()-2)*6),7)=0,"",INDEX(申請表!$B$5:$Q$1048576,3+((ROW()-2)*6),7))</f>
        <v/>
      </c>
      <c r="J131" s="34" t="str" cm="1">
        <f t="array" ref="J131">IF(INDEX(申請表!$B$5:$Q$1048576,4+((ROW()-2)*6),6)=0,"",INDEX(申請表!$B$5:$Q$1048576,4+((ROW()-2)*6),6))</f>
        <v/>
      </c>
      <c r="K131" s="34" t="str" cm="1">
        <f t="array" ref="K131">IF(INDEX(申請表!$B$5:$Q$1048576,4+((ROW()-2)*6),7)=0,"",INDEX(申請表!$B$5:$Q$1048576,4+((ROW()-2)*6),7))</f>
        <v/>
      </c>
      <c r="L131" s="34" t="str" cm="1">
        <f t="array" ref="L131">IF(INDEX(申請表!$B$5:$Q$1048576,5+((ROW()-2)*6),6)=0,"",INDEX(申請表!$B$5:$Q$1048576,5+((ROW()-2)*6),6))</f>
        <v/>
      </c>
      <c r="M131" s="34" t="str" cm="1">
        <f t="array" ref="M131">IF(INDEX(申請表!$B$5:$Q$1048576,5+((ROW()-2)*6),7)=0,"",INDEX(申請表!$B$5:$Q$1048576,5+((ROW()-2)*6),7))</f>
        <v/>
      </c>
      <c r="N131" s="34" t="str" cm="1">
        <f t="array" ref="N131">IF(INDEX(申請表!$B$5:$Q$1048576,6+((ROW()-2)*6),6)=0,"",INDEX(申請表!$B$5:$Q$1048576,6+((ROW()-2)*6),6))</f>
        <v/>
      </c>
      <c r="O131" s="34" t="str" cm="1">
        <f t="array" ref="O131">IF(INDEX(申請表!$B$5:$Q$1048576,6+((ROW()-2)*6),7)=0,"",INDEX(申請表!$B$5:$Q$1048576,6+((ROW()-2)*6),7))</f>
        <v/>
      </c>
      <c r="P131" s="34" t="str" cm="1">
        <f t="array" ref="P131">IF(INDEX(申請表!$B$5:$Q$1048576,7+((ROW()-2)*6),6)=0,"",INDEX(申請表!$B$5:$Q$1048576,7+((ROW()-2)*6),6))</f>
        <v/>
      </c>
      <c r="Q131" s="34" t="str" cm="1">
        <f t="array" ref="Q131">IF(INDEX(申請表!$B$5:$Q$1048576,7+((ROW()-2)*6),7)=0,"",INDEX(申請表!$B$5:$Q$1048576,7+((ROW()-2)*6),7))</f>
        <v/>
      </c>
      <c r="R131" s="15" t="str" cm="1">
        <f t="array" ref="R131">IF(INDEX(申請表!$B$5:$Q$1048576,ROW()*6-10,COLUMN()-10)=0,"",INDEX(申請表!$B$5:$Q$1048576,ROW()*6-10,COLUMN()-10))</f>
        <v/>
      </c>
      <c r="S131" s="33" t="str" cm="1">
        <f t="array" ref="S131">IF(INDEX(申請表!$B$5:$Q$1048576,ROW()*6-10,COLUMN()-10)=0,"",INDEX(申請表!$B$5:$Q$1048576,ROW()*6-10,COLUMN()-10))</f>
        <v/>
      </c>
      <c r="T131" s="33" t="str" cm="1">
        <f t="array" ref="T131">IF(INDEX(申請表!$B$5:$Q$1048576,ROW()*6-10,COLUMN()-10)=0,"",INDEX(申請表!$B$5:$Q$1048576,ROW()*6-10,COLUMN()-10))</f>
        <v/>
      </c>
      <c r="U131" s="34" t="str" cm="1">
        <f t="array" ref="U131">IF(INDEX(申請表!$B$5:$Q$1048576,ROW()*6-10,COLUMN()-10)=0,"",INDEX(申請表!$B$5:$Q$1048576,ROW()*6-10,COLUMN()-10))</f>
        <v/>
      </c>
      <c r="V131" s="33" t="str" cm="1">
        <f t="array" ref="V131">IF(INDEX(申請表!$B$5:$Q$1048576,ROW()*6-10,COLUMN()-10)=0,"",INDEX(申請表!$B$5:$Q$1048576,ROW()*6-10,COLUMN()-10))</f>
        <v/>
      </c>
      <c r="W131" s="34" t="str" cm="1">
        <f t="array" ref="W131">INDEX(申請表!$B$5:$Q$1048576,ROW()*6-10,COLUMN()-10)</f>
        <v/>
      </c>
      <c r="X131" s="33" t="str" cm="1">
        <f t="array" ref="X131">IF(INDEX(申請表!$B$5:$Q$1048576,ROW()*6-10,COLUMN()-10)=0,"",INDEX(申請表!$B$5:$Q$1048576,ROW()*6-10,COLUMN()-10))</f>
        <v/>
      </c>
      <c r="Y131" s="33" t="str" cm="1">
        <f t="array" ref="Y131">INDEX(申請表!$B$5:$Q$1048576,ROW()*6-10,COLUMN()-10)</f>
        <v/>
      </c>
      <c r="Z131" s="34" t="str" cm="1">
        <f t="array" ref="Z131">IF(INDEX(申請表!$B$5:$Q$1048576,ROW()*6-10,COLUMN()-10)=0,"",INDEX(申請表!$B$5:$Q$1048576,ROW()*6-10,COLUMN()-10))</f>
        <v/>
      </c>
    </row>
    <row r="132" spans="1:26" x14ac:dyDescent="0.3">
      <c r="A132" s="33" t="str" cm="1">
        <f t="array" ref="A132">INDEX(申請表!$B$5:$Q$1048576,ROW()*6-10,COLUMN())</f>
        <v/>
      </c>
      <c r="B132" s="34" t="str" cm="1">
        <f t="array" ref="B132">IF(INDEX(申請表!$B$5:$Q$1048576,ROW()*6-10,COLUMN())=0,"",INDEX(申請表!$B$5:$Q$1048576,ROW()*6-10,COLUMN()))</f>
        <v/>
      </c>
      <c r="C132" s="33" t="str" cm="1">
        <f t="array" ref="C132">IF(INDEX(申請表!$B$5:$Q$1048576,ROW()*6-10,COLUMN())=0,"",INDEX(申請表!$B$5:$Q$1048576,ROW()*6-10,COLUMN()))</f>
        <v/>
      </c>
      <c r="D132" s="34" t="str" cm="1">
        <f t="array" ref="D132">IF(INDEX(申請表!$B$5:$Q$1048576,ROW()*6-10,COLUMN())=0,"",INDEX(申請表!$B$5:$Q$1048576,ROW()*6-10,COLUMN()))</f>
        <v/>
      </c>
      <c r="E132" s="34" t="str" cm="1">
        <f t="array" ref="E132">INDEX(申請表!$B$5:$Q$1048576,2+((ROW()-2)*6),5)</f>
        <v xml:space="preserve"> </v>
      </c>
      <c r="F132" s="34" t="str" cm="1">
        <f t="array" ref="F132">IF(INDEX(申請表!$B$5:$Q$1048576,2+((ROW()-2)*6),6)=0,"",INDEX(申請表!$B$5:$Q$1048576,2+((ROW()-2)*6),6))</f>
        <v/>
      </c>
      <c r="G132" s="34" t="str" cm="1">
        <f t="array" ref="G132">IF(INDEX(申請表!$B$5:$Q$1048576,2+((ROW()-2)*6),7)=0,"",INDEX(申請表!$B$5:$Q$1048576,2+((ROW()-2)*6),7))</f>
        <v/>
      </c>
      <c r="H132" s="34" t="str" cm="1">
        <f t="array" ref="H132">IF(INDEX(申請表!$B$5:$Q$1048576,3+((ROW()-2)*6),6)=0,"",INDEX(申請表!$B$5:$Q$1048576,3+((ROW()-2)*6),6))</f>
        <v/>
      </c>
      <c r="I132" s="34" t="str" cm="1">
        <f t="array" ref="I132">IF(INDEX(申請表!$B$5:$Q$1048576,3+((ROW()-2)*6),7)=0,"",INDEX(申請表!$B$5:$Q$1048576,3+((ROW()-2)*6),7))</f>
        <v/>
      </c>
      <c r="J132" s="34" t="str" cm="1">
        <f t="array" ref="J132">IF(INDEX(申請表!$B$5:$Q$1048576,4+((ROW()-2)*6),6)=0,"",INDEX(申請表!$B$5:$Q$1048576,4+((ROW()-2)*6),6))</f>
        <v/>
      </c>
      <c r="K132" s="34" t="str" cm="1">
        <f t="array" ref="K132">IF(INDEX(申請表!$B$5:$Q$1048576,4+((ROW()-2)*6),7)=0,"",INDEX(申請表!$B$5:$Q$1048576,4+((ROW()-2)*6),7))</f>
        <v/>
      </c>
      <c r="L132" s="34" t="str" cm="1">
        <f t="array" ref="L132">IF(INDEX(申請表!$B$5:$Q$1048576,5+((ROW()-2)*6),6)=0,"",INDEX(申請表!$B$5:$Q$1048576,5+((ROW()-2)*6),6))</f>
        <v/>
      </c>
      <c r="M132" s="34" t="str" cm="1">
        <f t="array" ref="M132">IF(INDEX(申請表!$B$5:$Q$1048576,5+((ROW()-2)*6),7)=0,"",INDEX(申請表!$B$5:$Q$1048576,5+((ROW()-2)*6),7))</f>
        <v/>
      </c>
      <c r="N132" s="34" t="str" cm="1">
        <f t="array" ref="N132">IF(INDEX(申請表!$B$5:$Q$1048576,6+((ROW()-2)*6),6)=0,"",INDEX(申請表!$B$5:$Q$1048576,6+((ROW()-2)*6),6))</f>
        <v/>
      </c>
      <c r="O132" s="34" t="str" cm="1">
        <f t="array" ref="O132">IF(INDEX(申請表!$B$5:$Q$1048576,6+((ROW()-2)*6),7)=0,"",INDEX(申請表!$B$5:$Q$1048576,6+((ROW()-2)*6),7))</f>
        <v/>
      </c>
      <c r="P132" s="34" t="str" cm="1">
        <f t="array" ref="P132">IF(INDEX(申請表!$B$5:$Q$1048576,7+((ROW()-2)*6),6)=0,"",INDEX(申請表!$B$5:$Q$1048576,7+((ROW()-2)*6),6))</f>
        <v/>
      </c>
      <c r="Q132" s="34" t="str" cm="1">
        <f t="array" ref="Q132">IF(INDEX(申請表!$B$5:$Q$1048576,7+((ROW()-2)*6),7)=0,"",INDEX(申請表!$B$5:$Q$1048576,7+((ROW()-2)*6),7))</f>
        <v/>
      </c>
      <c r="R132" s="15" t="str" cm="1">
        <f t="array" ref="R132">IF(INDEX(申請表!$B$5:$Q$1048576,ROW()*6-10,COLUMN()-10)=0,"",INDEX(申請表!$B$5:$Q$1048576,ROW()*6-10,COLUMN()-10))</f>
        <v/>
      </c>
      <c r="S132" s="33" t="str" cm="1">
        <f t="array" ref="S132">IF(INDEX(申請表!$B$5:$Q$1048576,ROW()*6-10,COLUMN()-10)=0,"",INDEX(申請表!$B$5:$Q$1048576,ROW()*6-10,COLUMN()-10))</f>
        <v/>
      </c>
      <c r="T132" s="33" t="str" cm="1">
        <f t="array" ref="T132">IF(INDEX(申請表!$B$5:$Q$1048576,ROW()*6-10,COLUMN()-10)=0,"",INDEX(申請表!$B$5:$Q$1048576,ROW()*6-10,COLUMN()-10))</f>
        <v/>
      </c>
      <c r="U132" s="34" t="str" cm="1">
        <f t="array" ref="U132">IF(INDEX(申請表!$B$5:$Q$1048576,ROW()*6-10,COLUMN()-10)=0,"",INDEX(申請表!$B$5:$Q$1048576,ROW()*6-10,COLUMN()-10))</f>
        <v/>
      </c>
      <c r="V132" s="33" t="str" cm="1">
        <f t="array" ref="V132">IF(INDEX(申請表!$B$5:$Q$1048576,ROW()*6-10,COLUMN()-10)=0,"",INDEX(申請表!$B$5:$Q$1048576,ROW()*6-10,COLUMN()-10))</f>
        <v/>
      </c>
      <c r="W132" s="34" t="str" cm="1">
        <f t="array" ref="W132">INDEX(申請表!$B$5:$Q$1048576,ROW()*6-10,COLUMN()-10)</f>
        <v/>
      </c>
      <c r="X132" s="33" t="str" cm="1">
        <f t="array" ref="X132">IF(INDEX(申請表!$B$5:$Q$1048576,ROW()*6-10,COLUMN()-10)=0,"",INDEX(申請表!$B$5:$Q$1048576,ROW()*6-10,COLUMN()-10))</f>
        <v/>
      </c>
      <c r="Y132" s="33" t="str" cm="1">
        <f t="array" ref="Y132">INDEX(申請表!$B$5:$Q$1048576,ROW()*6-10,COLUMN()-10)</f>
        <v/>
      </c>
      <c r="Z132" s="34" t="str" cm="1">
        <f t="array" ref="Z132">IF(INDEX(申請表!$B$5:$Q$1048576,ROW()*6-10,COLUMN()-10)=0,"",INDEX(申請表!$B$5:$Q$1048576,ROW()*6-10,COLUMN()-10))</f>
        <v/>
      </c>
    </row>
    <row r="133" spans="1:26" x14ac:dyDescent="0.3">
      <c r="A133" s="33" t="str" cm="1">
        <f t="array" ref="A133">INDEX(申請表!$B$5:$Q$1048576,ROW()*6-10,COLUMN())</f>
        <v/>
      </c>
      <c r="B133" s="34" t="str" cm="1">
        <f t="array" ref="B133">IF(INDEX(申請表!$B$5:$Q$1048576,ROW()*6-10,COLUMN())=0,"",INDEX(申請表!$B$5:$Q$1048576,ROW()*6-10,COLUMN()))</f>
        <v/>
      </c>
      <c r="C133" s="33" t="str" cm="1">
        <f t="array" ref="C133">IF(INDEX(申請表!$B$5:$Q$1048576,ROW()*6-10,COLUMN())=0,"",INDEX(申請表!$B$5:$Q$1048576,ROW()*6-10,COLUMN()))</f>
        <v/>
      </c>
      <c r="D133" s="34" t="str" cm="1">
        <f t="array" ref="D133">IF(INDEX(申請表!$B$5:$Q$1048576,ROW()*6-10,COLUMN())=0,"",INDEX(申請表!$B$5:$Q$1048576,ROW()*6-10,COLUMN()))</f>
        <v/>
      </c>
      <c r="E133" s="34" t="str" cm="1">
        <f t="array" ref="E133">INDEX(申請表!$B$5:$Q$1048576,2+((ROW()-2)*6),5)</f>
        <v xml:space="preserve"> </v>
      </c>
      <c r="F133" s="34" t="str" cm="1">
        <f t="array" ref="F133">IF(INDEX(申請表!$B$5:$Q$1048576,2+((ROW()-2)*6),6)=0,"",INDEX(申請表!$B$5:$Q$1048576,2+((ROW()-2)*6),6))</f>
        <v/>
      </c>
      <c r="G133" s="34" t="str" cm="1">
        <f t="array" ref="G133">IF(INDEX(申請表!$B$5:$Q$1048576,2+((ROW()-2)*6),7)=0,"",INDEX(申請表!$B$5:$Q$1048576,2+((ROW()-2)*6),7))</f>
        <v/>
      </c>
      <c r="H133" s="34" t="str" cm="1">
        <f t="array" ref="H133">IF(INDEX(申請表!$B$5:$Q$1048576,3+((ROW()-2)*6),6)=0,"",INDEX(申請表!$B$5:$Q$1048576,3+((ROW()-2)*6),6))</f>
        <v/>
      </c>
      <c r="I133" s="34" t="str" cm="1">
        <f t="array" ref="I133">IF(INDEX(申請表!$B$5:$Q$1048576,3+((ROW()-2)*6),7)=0,"",INDEX(申請表!$B$5:$Q$1048576,3+((ROW()-2)*6),7))</f>
        <v/>
      </c>
      <c r="J133" s="34" t="str" cm="1">
        <f t="array" ref="J133">IF(INDEX(申請表!$B$5:$Q$1048576,4+((ROW()-2)*6),6)=0,"",INDEX(申請表!$B$5:$Q$1048576,4+((ROW()-2)*6),6))</f>
        <v/>
      </c>
      <c r="K133" s="34" t="str" cm="1">
        <f t="array" ref="K133">IF(INDEX(申請表!$B$5:$Q$1048576,4+((ROW()-2)*6),7)=0,"",INDEX(申請表!$B$5:$Q$1048576,4+((ROW()-2)*6),7))</f>
        <v/>
      </c>
      <c r="L133" s="34" t="str" cm="1">
        <f t="array" ref="L133">IF(INDEX(申請表!$B$5:$Q$1048576,5+((ROW()-2)*6),6)=0,"",INDEX(申請表!$B$5:$Q$1048576,5+((ROW()-2)*6),6))</f>
        <v/>
      </c>
      <c r="M133" s="34" t="str" cm="1">
        <f t="array" ref="M133">IF(INDEX(申請表!$B$5:$Q$1048576,5+((ROW()-2)*6),7)=0,"",INDEX(申請表!$B$5:$Q$1048576,5+((ROW()-2)*6),7))</f>
        <v/>
      </c>
      <c r="N133" s="34" t="str" cm="1">
        <f t="array" ref="N133">IF(INDEX(申請表!$B$5:$Q$1048576,6+((ROW()-2)*6),6)=0,"",INDEX(申請表!$B$5:$Q$1048576,6+((ROW()-2)*6),6))</f>
        <v/>
      </c>
      <c r="O133" s="34" t="str" cm="1">
        <f t="array" ref="O133">IF(INDEX(申請表!$B$5:$Q$1048576,6+((ROW()-2)*6),7)=0,"",INDEX(申請表!$B$5:$Q$1048576,6+((ROW()-2)*6),7))</f>
        <v/>
      </c>
      <c r="P133" s="34" t="str" cm="1">
        <f t="array" ref="P133">IF(INDEX(申請表!$B$5:$Q$1048576,7+((ROW()-2)*6),6)=0,"",INDEX(申請表!$B$5:$Q$1048576,7+((ROW()-2)*6),6))</f>
        <v/>
      </c>
      <c r="Q133" s="34" t="str" cm="1">
        <f t="array" ref="Q133">IF(INDEX(申請表!$B$5:$Q$1048576,7+((ROW()-2)*6),7)=0,"",INDEX(申請表!$B$5:$Q$1048576,7+((ROW()-2)*6),7))</f>
        <v/>
      </c>
      <c r="R133" s="15" t="str" cm="1">
        <f t="array" ref="R133">IF(INDEX(申請表!$B$5:$Q$1048576,ROW()*6-10,COLUMN()-10)=0,"",INDEX(申請表!$B$5:$Q$1048576,ROW()*6-10,COLUMN()-10))</f>
        <v/>
      </c>
      <c r="S133" s="33" t="str" cm="1">
        <f t="array" ref="S133">IF(INDEX(申請表!$B$5:$Q$1048576,ROW()*6-10,COLUMN()-10)=0,"",INDEX(申請表!$B$5:$Q$1048576,ROW()*6-10,COLUMN()-10))</f>
        <v/>
      </c>
      <c r="T133" s="33" t="str" cm="1">
        <f t="array" ref="T133">IF(INDEX(申請表!$B$5:$Q$1048576,ROW()*6-10,COLUMN()-10)=0,"",INDEX(申請表!$B$5:$Q$1048576,ROW()*6-10,COLUMN()-10))</f>
        <v/>
      </c>
      <c r="U133" s="34" t="str" cm="1">
        <f t="array" ref="U133">IF(INDEX(申請表!$B$5:$Q$1048576,ROW()*6-10,COLUMN()-10)=0,"",INDEX(申請表!$B$5:$Q$1048576,ROW()*6-10,COLUMN()-10))</f>
        <v/>
      </c>
      <c r="V133" s="33" t="str" cm="1">
        <f t="array" ref="V133">IF(INDEX(申請表!$B$5:$Q$1048576,ROW()*6-10,COLUMN()-10)=0,"",INDEX(申請表!$B$5:$Q$1048576,ROW()*6-10,COLUMN()-10))</f>
        <v/>
      </c>
      <c r="W133" s="34" t="str" cm="1">
        <f t="array" ref="W133">INDEX(申請表!$B$5:$Q$1048576,ROW()*6-10,COLUMN()-10)</f>
        <v/>
      </c>
      <c r="X133" s="33" t="str" cm="1">
        <f t="array" ref="X133">IF(INDEX(申請表!$B$5:$Q$1048576,ROW()*6-10,COLUMN()-10)=0,"",INDEX(申請表!$B$5:$Q$1048576,ROW()*6-10,COLUMN()-10))</f>
        <v/>
      </c>
      <c r="Y133" s="33" t="str" cm="1">
        <f t="array" ref="Y133">INDEX(申請表!$B$5:$Q$1048576,ROW()*6-10,COLUMN()-10)</f>
        <v/>
      </c>
      <c r="Z133" s="34" t="str" cm="1">
        <f t="array" ref="Z133">IF(INDEX(申請表!$B$5:$Q$1048576,ROW()*6-10,COLUMN()-10)=0,"",INDEX(申請表!$B$5:$Q$1048576,ROW()*6-10,COLUMN()-10))</f>
        <v/>
      </c>
    </row>
    <row r="134" spans="1:26" x14ac:dyDescent="0.3">
      <c r="A134" s="33" t="str" cm="1">
        <f t="array" ref="A134">INDEX(申請表!$B$5:$Q$1048576,ROW()*6-10,COLUMN())</f>
        <v/>
      </c>
      <c r="B134" s="34" t="str" cm="1">
        <f t="array" ref="B134">IF(INDEX(申請表!$B$5:$Q$1048576,ROW()*6-10,COLUMN())=0,"",INDEX(申請表!$B$5:$Q$1048576,ROW()*6-10,COLUMN()))</f>
        <v/>
      </c>
      <c r="C134" s="33" t="str" cm="1">
        <f t="array" ref="C134">IF(INDEX(申請表!$B$5:$Q$1048576,ROW()*6-10,COLUMN())=0,"",INDEX(申請表!$B$5:$Q$1048576,ROW()*6-10,COLUMN()))</f>
        <v/>
      </c>
      <c r="D134" s="34" t="str" cm="1">
        <f t="array" ref="D134">IF(INDEX(申請表!$B$5:$Q$1048576,ROW()*6-10,COLUMN())=0,"",INDEX(申請表!$B$5:$Q$1048576,ROW()*6-10,COLUMN()))</f>
        <v/>
      </c>
      <c r="E134" s="34" t="str" cm="1">
        <f t="array" ref="E134">INDEX(申請表!$B$5:$Q$1048576,2+((ROW()-2)*6),5)</f>
        <v xml:space="preserve"> </v>
      </c>
      <c r="F134" s="34" t="str" cm="1">
        <f t="array" ref="F134">IF(INDEX(申請表!$B$5:$Q$1048576,2+((ROW()-2)*6),6)=0,"",INDEX(申請表!$B$5:$Q$1048576,2+((ROW()-2)*6),6))</f>
        <v/>
      </c>
      <c r="G134" s="34" t="str" cm="1">
        <f t="array" ref="G134">IF(INDEX(申請表!$B$5:$Q$1048576,2+((ROW()-2)*6),7)=0,"",INDEX(申請表!$B$5:$Q$1048576,2+((ROW()-2)*6),7))</f>
        <v/>
      </c>
      <c r="H134" s="34" t="str" cm="1">
        <f t="array" ref="H134">IF(INDEX(申請表!$B$5:$Q$1048576,3+((ROW()-2)*6),6)=0,"",INDEX(申請表!$B$5:$Q$1048576,3+((ROW()-2)*6),6))</f>
        <v/>
      </c>
      <c r="I134" s="34" t="str" cm="1">
        <f t="array" ref="I134">IF(INDEX(申請表!$B$5:$Q$1048576,3+((ROW()-2)*6),7)=0,"",INDEX(申請表!$B$5:$Q$1048576,3+((ROW()-2)*6),7))</f>
        <v/>
      </c>
      <c r="J134" s="34" t="str" cm="1">
        <f t="array" ref="J134">IF(INDEX(申請表!$B$5:$Q$1048576,4+((ROW()-2)*6),6)=0,"",INDEX(申請表!$B$5:$Q$1048576,4+((ROW()-2)*6),6))</f>
        <v/>
      </c>
      <c r="K134" s="34" t="str" cm="1">
        <f t="array" ref="K134">IF(INDEX(申請表!$B$5:$Q$1048576,4+((ROW()-2)*6),7)=0,"",INDEX(申請表!$B$5:$Q$1048576,4+((ROW()-2)*6),7))</f>
        <v/>
      </c>
      <c r="L134" s="34" t="str" cm="1">
        <f t="array" ref="L134">IF(INDEX(申請表!$B$5:$Q$1048576,5+((ROW()-2)*6),6)=0,"",INDEX(申請表!$B$5:$Q$1048576,5+((ROW()-2)*6),6))</f>
        <v/>
      </c>
      <c r="M134" s="34" t="str" cm="1">
        <f t="array" ref="M134">IF(INDEX(申請表!$B$5:$Q$1048576,5+((ROW()-2)*6),7)=0,"",INDEX(申請表!$B$5:$Q$1048576,5+((ROW()-2)*6),7))</f>
        <v/>
      </c>
      <c r="N134" s="34" t="str" cm="1">
        <f t="array" ref="N134">IF(INDEX(申請表!$B$5:$Q$1048576,6+((ROW()-2)*6),6)=0,"",INDEX(申請表!$B$5:$Q$1048576,6+((ROW()-2)*6),6))</f>
        <v/>
      </c>
      <c r="O134" s="34" t="str" cm="1">
        <f t="array" ref="O134">IF(INDEX(申請表!$B$5:$Q$1048576,6+((ROW()-2)*6),7)=0,"",INDEX(申請表!$B$5:$Q$1048576,6+((ROW()-2)*6),7))</f>
        <v/>
      </c>
      <c r="P134" s="34" t="str" cm="1">
        <f t="array" ref="P134">IF(INDEX(申請表!$B$5:$Q$1048576,7+((ROW()-2)*6),6)=0,"",INDEX(申請表!$B$5:$Q$1048576,7+((ROW()-2)*6),6))</f>
        <v/>
      </c>
      <c r="Q134" s="34" t="str" cm="1">
        <f t="array" ref="Q134">IF(INDEX(申請表!$B$5:$Q$1048576,7+((ROW()-2)*6),7)=0,"",INDEX(申請表!$B$5:$Q$1048576,7+((ROW()-2)*6),7))</f>
        <v/>
      </c>
      <c r="R134" s="15" t="str" cm="1">
        <f t="array" ref="R134">IF(INDEX(申請表!$B$5:$Q$1048576,ROW()*6-10,COLUMN()-10)=0,"",INDEX(申請表!$B$5:$Q$1048576,ROW()*6-10,COLUMN()-10))</f>
        <v/>
      </c>
      <c r="S134" s="33" t="str" cm="1">
        <f t="array" ref="S134">IF(INDEX(申請表!$B$5:$Q$1048576,ROW()*6-10,COLUMN()-10)=0,"",INDEX(申請表!$B$5:$Q$1048576,ROW()*6-10,COLUMN()-10))</f>
        <v/>
      </c>
      <c r="T134" s="33" t="str" cm="1">
        <f t="array" ref="T134">IF(INDEX(申請表!$B$5:$Q$1048576,ROW()*6-10,COLUMN()-10)=0,"",INDEX(申請表!$B$5:$Q$1048576,ROW()*6-10,COLUMN()-10))</f>
        <v/>
      </c>
      <c r="U134" s="34" t="str" cm="1">
        <f t="array" ref="U134">IF(INDEX(申請表!$B$5:$Q$1048576,ROW()*6-10,COLUMN()-10)=0,"",INDEX(申請表!$B$5:$Q$1048576,ROW()*6-10,COLUMN()-10))</f>
        <v/>
      </c>
      <c r="V134" s="33" t="str" cm="1">
        <f t="array" ref="V134">IF(INDEX(申請表!$B$5:$Q$1048576,ROW()*6-10,COLUMN()-10)=0,"",INDEX(申請表!$B$5:$Q$1048576,ROW()*6-10,COLUMN()-10))</f>
        <v/>
      </c>
      <c r="W134" s="34" t="str" cm="1">
        <f t="array" ref="W134">INDEX(申請表!$B$5:$Q$1048576,ROW()*6-10,COLUMN()-10)</f>
        <v/>
      </c>
      <c r="X134" s="33" t="str" cm="1">
        <f t="array" ref="X134">IF(INDEX(申請表!$B$5:$Q$1048576,ROW()*6-10,COLUMN()-10)=0,"",INDEX(申請表!$B$5:$Q$1048576,ROW()*6-10,COLUMN()-10))</f>
        <v/>
      </c>
      <c r="Y134" s="33" t="str" cm="1">
        <f t="array" ref="Y134">INDEX(申請表!$B$5:$Q$1048576,ROW()*6-10,COLUMN()-10)</f>
        <v/>
      </c>
      <c r="Z134" s="34" t="str" cm="1">
        <f t="array" ref="Z134">IF(INDEX(申請表!$B$5:$Q$1048576,ROW()*6-10,COLUMN()-10)=0,"",INDEX(申請表!$B$5:$Q$1048576,ROW()*6-10,COLUMN()-10))</f>
        <v/>
      </c>
    </row>
    <row r="135" spans="1:26" x14ac:dyDescent="0.3">
      <c r="A135" s="33" t="str" cm="1">
        <f t="array" ref="A135">INDEX(申請表!$B$5:$Q$1048576,ROW()*6-10,COLUMN())</f>
        <v/>
      </c>
      <c r="B135" s="34" t="str" cm="1">
        <f t="array" ref="B135">IF(INDEX(申請表!$B$5:$Q$1048576,ROW()*6-10,COLUMN())=0,"",INDEX(申請表!$B$5:$Q$1048576,ROW()*6-10,COLUMN()))</f>
        <v/>
      </c>
      <c r="C135" s="33" t="str" cm="1">
        <f t="array" ref="C135">IF(INDEX(申請表!$B$5:$Q$1048576,ROW()*6-10,COLUMN())=0,"",INDEX(申請表!$B$5:$Q$1048576,ROW()*6-10,COLUMN()))</f>
        <v/>
      </c>
      <c r="D135" s="34" t="str" cm="1">
        <f t="array" ref="D135">IF(INDEX(申請表!$B$5:$Q$1048576,ROW()*6-10,COLUMN())=0,"",INDEX(申請表!$B$5:$Q$1048576,ROW()*6-10,COLUMN()))</f>
        <v/>
      </c>
      <c r="E135" s="34" t="str" cm="1">
        <f t="array" ref="E135">INDEX(申請表!$B$5:$Q$1048576,2+((ROW()-2)*6),5)</f>
        <v xml:space="preserve"> </v>
      </c>
      <c r="F135" s="34" t="str" cm="1">
        <f t="array" ref="F135">IF(INDEX(申請表!$B$5:$Q$1048576,2+((ROW()-2)*6),6)=0,"",INDEX(申請表!$B$5:$Q$1048576,2+((ROW()-2)*6),6))</f>
        <v/>
      </c>
      <c r="G135" s="34" t="str" cm="1">
        <f t="array" ref="G135">IF(INDEX(申請表!$B$5:$Q$1048576,2+((ROW()-2)*6),7)=0,"",INDEX(申請表!$B$5:$Q$1048576,2+((ROW()-2)*6),7))</f>
        <v/>
      </c>
      <c r="H135" s="34" t="str" cm="1">
        <f t="array" ref="H135">IF(INDEX(申請表!$B$5:$Q$1048576,3+((ROW()-2)*6),6)=0,"",INDEX(申請表!$B$5:$Q$1048576,3+((ROW()-2)*6),6))</f>
        <v/>
      </c>
      <c r="I135" s="34" t="str" cm="1">
        <f t="array" ref="I135">IF(INDEX(申請表!$B$5:$Q$1048576,3+((ROW()-2)*6),7)=0,"",INDEX(申請表!$B$5:$Q$1048576,3+((ROW()-2)*6),7))</f>
        <v/>
      </c>
      <c r="J135" s="34" t="str" cm="1">
        <f t="array" ref="J135">IF(INDEX(申請表!$B$5:$Q$1048576,4+((ROW()-2)*6),6)=0,"",INDEX(申請表!$B$5:$Q$1048576,4+((ROW()-2)*6),6))</f>
        <v/>
      </c>
      <c r="K135" s="34" t="str" cm="1">
        <f t="array" ref="K135">IF(INDEX(申請表!$B$5:$Q$1048576,4+((ROW()-2)*6),7)=0,"",INDEX(申請表!$B$5:$Q$1048576,4+((ROW()-2)*6),7))</f>
        <v/>
      </c>
      <c r="L135" s="34" t="str" cm="1">
        <f t="array" ref="L135">IF(INDEX(申請表!$B$5:$Q$1048576,5+((ROW()-2)*6),6)=0,"",INDEX(申請表!$B$5:$Q$1048576,5+((ROW()-2)*6),6))</f>
        <v/>
      </c>
      <c r="M135" s="34" t="str" cm="1">
        <f t="array" ref="M135">IF(INDEX(申請表!$B$5:$Q$1048576,5+((ROW()-2)*6),7)=0,"",INDEX(申請表!$B$5:$Q$1048576,5+((ROW()-2)*6),7))</f>
        <v/>
      </c>
      <c r="N135" s="34" t="str" cm="1">
        <f t="array" ref="N135">IF(INDEX(申請表!$B$5:$Q$1048576,6+((ROW()-2)*6),6)=0,"",INDEX(申請表!$B$5:$Q$1048576,6+((ROW()-2)*6),6))</f>
        <v/>
      </c>
      <c r="O135" s="34" t="str" cm="1">
        <f t="array" ref="O135">IF(INDEX(申請表!$B$5:$Q$1048576,6+((ROW()-2)*6),7)=0,"",INDEX(申請表!$B$5:$Q$1048576,6+((ROW()-2)*6),7))</f>
        <v/>
      </c>
      <c r="P135" s="34" t="str" cm="1">
        <f t="array" ref="P135">IF(INDEX(申請表!$B$5:$Q$1048576,7+((ROW()-2)*6),6)=0,"",INDEX(申請表!$B$5:$Q$1048576,7+((ROW()-2)*6),6))</f>
        <v/>
      </c>
      <c r="Q135" s="34" t="str" cm="1">
        <f t="array" ref="Q135">IF(INDEX(申請表!$B$5:$Q$1048576,7+((ROW()-2)*6),7)=0,"",INDEX(申請表!$B$5:$Q$1048576,7+((ROW()-2)*6),7))</f>
        <v/>
      </c>
      <c r="R135" s="15" t="str" cm="1">
        <f t="array" ref="R135">IF(INDEX(申請表!$B$5:$Q$1048576,ROW()*6-10,COLUMN()-10)=0,"",INDEX(申請表!$B$5:$Q$1048576,ROW()*6-10,COLUMN()-10))</f>
        <v/>
      </c>
      <c r="S135" s="33" t="str" cm="1">
        <f t="array" ref="S135">IF(INDEX(申請表!$B$5:$Q$1048576,ROW()*6-10,COLUMN()-10)=0,"",INDEX(申請表!$B$5:$Q$1048576,ROW()*6-10,COLUMN()-10))</f>
        <v/>
      </c>
      <c r="T135" s="33" t="str" cm="1">
        <f t="array" ref="T135">IF(INDEX(申請表!$B$5:$Q$1048576,ROW()*6-10,COLUMN()-10)=0,"",INDEX(申請表!$B$5:$Q$1048576,ROW()*6-10,COLUMN()-10))</f>
        <v/>
      </c>
      <c r="U135" s="34" t="str" cm="1">
        <f t="array" ref="U135">IF(INDEX(申請表!$B$5:$Q$1048576,ROW()*6-10,COLUMN()-10)=0,"",INDEX(申請表!$B$5:$Q$1048576,ROW()*6-10,COLUMN()-10))</f>
        <v/>
      </c>
      <c r="V135" s="33" t="str" cm="1">
        <f t="array" ref="V135">IF(INDEX(申請表!$B$5:$Q$1048576,ROW()*6-10,COLUMN()-10)=0,"",INDEX(申請表!$B$5:$Q$1048576,ROW()*6-10,COLUMN()-10))</f>
        <v/>
      </c>
      <c r="W135" s="34" t="str" cm="1">
        <f t="array" ref="W135">INDEX(申請表!$B$5:$Q$1048576,ROW()*6-10,COLUMN()-10)</f>
        <v/>
      </c>
      <c r="X135" s="33" t="str" cm="1">
        <f t="array" ref="X135">IF(INDEX(申請表!$B$5:$Q$1048576,ROW()*6-10,COLUMN()-10)=0,"",INDEX(申請表!$B$5:$Q$1048576,ROW()*6-10,COLUMN()-10))</f>
        <v/>
      </c>
      <c r="Y135" s="33" t="str" cm="1">
        <f t="array" ref="Y135">INDEX(申請表!$B$5:$Q$1048576,ROW()*6-10,COLUMN()-10)</f>
        <v/>
      </c>
      <c r="Z135" s="34" t="str" cm="1">
        <f t="array" ref="Z135">IF(INDEX(申請表!$B$5:$Q$1048576,ROW()*6-10,COLUMN()-10)=0,"",INDEX(申請表!$B$5:$Q$1048576,ROW()*6-10,COLUMN()-10))</f>
        <v/>
      </c>
    </row>
    <row r="136" spans="1:26" x14ac:dyDescent="0.3">
      <c r="A136" s="33" t="str" cm="1">
        <f t="array" ref="A136">INDEX(申請表!$B$5:$Q$1048576,ROW()*6-10,COLUMN())</f>
        <v/>
      </c>
      <c r="B136" s="34" t="str" cm="1">
        <f t="array" ref="B136">IF(INDEX(申請表!$B$5:$Q$1048576,ROW()*6-10,COLUMN())=0,"",INDEX(申請表!$B$5:$Q$1048576,ROW()*6-10,COLUMN()))</f>
        <v/>
      </c>
      <c r="C136" s="33" t="str" cm="1">
        <f t="array" ref="C136">IF(INDEX(申請表!$B$5:$Q$1048576,ROW()*6-10,COLUMN())=0,"",INDEX(申請表!$B$5:$Q$1048576,ROW()*6-10,COLUMN()))</f>
        <v/>
      </c>
      <c r="D136" s="34" t="str" cm="1">
        <f t="array" ref="D136">IF(INDEX(申請表!$B$5:$Q$1048576,ROW()*6-10,COLUMN())=0,"",INDEX(申請表!$B$5:$Q$1048576,ROW()*6-10,COLUMN()))</f>
        <v/>
      </c>
      <c r="E136" s="34" t="str" cm="1">
        <f t="array" ref="E136">INDEX(申請表!$B$5:$Q$1048576,2+((ROW()-2)*6),5)</f>
        <v xml:space="preserve"> </v>
      </c>
      <c r="F136" s="34" t="str" cm="1">
        <f t="array" ref="F136">IF(INDEX(申請表!$B$5:$Q$1048576,2+((ROW()-2)*6),6)=0,"",INDEX(申請表!$B$5:$Q$1048576,2+((ROW()-2)*6),6))</f>
        <v/>
      </c>
      <c r="G136" s="34" t="str" cm="1">
        <f t="array" ref="G136">IF(INDEX(申請表!$B$5:$Q$1048576,2+((ROW()-2)*6),7)=0,"",INDEX(申請表!$B$5:$Q$1048576,2+((ROW()-2)*6),7))</f>
        <v/>
      </c>
      <c r="H136" s="34" t="str" cm="1">
        <f t="array" ref="H136">IF(INDEX(申請表!$B$5:$Q$1048576,3+((ROW()-2)*6),6)=0,"",INDEX(申請表!$B$5:$Q$1048576,3+((ROW()-2)*6),6))</f>
        <v/>
      </c>
      <c r="I136" s="34" t="str" cm="1">
        <f t="array" ref="I136">IF(INDEX(申請表!$B$5:$Q$1048576,3+((ROW()-2)*6),7)=0,"",INDEX(申請表!$B$5:$Q$1048576,3+((ROW()-2)*6),7))</f>
        <v/>
      </c>
      <c r="J136" s="34" t="str" cm="1">
        <f t="array" ref="J136">IF(INDEX(申請表!$B$5:$Q$1048576,4+((ROW()-2)*6),6)=0,"",INDEX(申請表!$B$5:$Q$1048576,4+((ROW()-2)*6),6))</f>
        <v/>
      </c>
      <c r="K136" s="34" t="str" cm="1">
        <f t="array" ref="K136">IF(INDEX(申請表!$B$5:$Q$1048576,4+((ROW()-2)*6),7)=0,"",INDEX(申請表!$B$5:$Q$1048576,4+((ROW()-2)*6),7))</f>
        <v/>
      </c>
      <c r="L136" s="34" t="str" cm="1">
        <f t="array" ref="L136">IF(INDEX(申請表!$B$5:$Q$1048576,5+((ROW()-2)*6),6)=0,"",INDEX(申請表!$B$5:$Q$1048576,5+((ROW()-2)*6),6))</f>
        <v/>
      </c>
      <c r="M136" s="34" t="str" cm="1">
        <f t="array" ref="M136">IF(INDEX(申請表!$B$5:$Q$1048576,5+((ROW()-2)*6),7)=0,"",INDEX(申請表!$B$5:$Q$1048576,5+((ROW()-2)*6),7))</f>
        <v/>
      </c>
      <c r="N136" s="34" t="str" cm="1">
        <f t="array" ref="N136">IF(INDEX(申請表!$B$5:$Q$1048576,6+((ROW()-2)*6),6)=0,"",INDEX(申請表!$B$5:$Q$1048576,6+((ROW()-2)*6),6))</f>
        <v/>
      </c>
      <c r="O136" s="34" t="str" cm="1">
        <f t="array" ref="O136">IF(INDEX(申請表!$B$5:$Q$1048576,6+((ROW()-2)*6),7)=0,"",INDEX(申請表!$B$5:$Q$1048576,6+((ROW()-2)*6),7))</f>
        <v/>
      </c>
      <c r="P136" s="34" t="str" cm="1">
        <f t="array" ref="P136">IF(INDEX(申請表!$B$5:$Q$1048576,7+((ROW()-2)*6),6)=0,"",INDEX(申請表!$B$5:$Q$1048576,7+((ROW()-2)*6),6))</f>
        <v/>
      </c>
      <c r="Q136" s="34" t="str" cm="1">
        <f t="array" ref="Q136">IF(INDEX(申請表!$B$5:$Q$1048576,7+((ROW()-2)*6),7)=0,"",INDEX(申請表!$B$5:$Q$1048576,7+((ROW()-2)*6),7))</f>
        <v/>
      </c>
      <c r="R136" s="15" t="str" cm="1">
        <f t="array" ref="R136">IF(INDEX(申請表!$B$5:$Q$1048576,ROW()*6-10,COLUMN()-10)=0,"",INDEX(申請表!$B$5:$Q$1048576,ROW()*6-10,COLUMN()-10))</f>
        <v/>
      </c>
      <c r="S136" s="33" t="str" cm="1">
        <f t="array" ref="S136">IF(INDEX(申請表!$B$5:$Q$1048576,ROW()*6-10,COLUMN()-10)=0,"",INDEX(申請表!$B$5:$Q$1048576,ROW()*6-10,COLUMN()-10))</f>
        <v/>
      </c>
      <c r="T136" s="33" t="str" cm="1">
        <f t="array" ref="T136">IF(INDEX(申請表!$B$5:$Q$1048576,ROW()*6-10,COLUMN()-10)=0,"",INDEX(申請表!$B$5:$Q$1048576,ROW()*6-10,COLUMN()-10))</f>
        <v/>
      </c>
      <c r="U136" s="34" t="str" cm="1">
        <f t="array" ref="U136">IF(INDEX(申請表!$B$5:$Q$1048576,ROW()*6-10,COLUMN()-10)=0,"",INDEX(申請表!$B$5:$Q$1048576,ROW()*6-10,COLUMN()-10))</f>
        <v/>
      </c>
      <c r="V136" s="33" t="str" cm="1">
        <f t="array" ref="V136">IF(INDEX(申請表!$B$5:$Q$1048576,ROW()*6-10,COLUMN()-10)=0,"",INDEX(申請表!$B$5:$Q$1048576,ROW()*6-10,COLUMN()-10))</f>
        <v/>
      </c>
      <c r="W136" s="34" t="str" cm="1">
        <f t="array" ref="W136">INDEX(申請表!$B$5:$Q$1048576,ROW()*6-10,COLUMN()-10)</f>
        <v/>
      </c>
      <c r="X136" s="33" t="str" cm="1">
        <f t="array" ref="X136">IF(INDEX(申請表!$B$5:$Q$1048576,ROW()*6-10,COLUMN()-10)=0,"",INDEX(申請表!$B$5:$Q$1048576,ROW()*6-10,COLUMN()-10))</f>
        <v/>
      </c>
      <c r="Y136" s="33" t="str" cm="1">
        <f t="array" ref="Y136">INDEX(申請表!$B$5:$Q$1048576,ROW()*6-10,COLUMN()-10)</f>
        <v/>
      </c>
      <c r="Z136" s="34" t="str" cm="1">
        <f t="array" ref="Z136">IF(INDEX(申請表!$B$5:$Q$1048576,ROW()*6-10,COLUMN()-10)=0,"",INDEX(申請表!$B$5:$Q$1048576,ROW()*6-10,COLUMN()-10))</f>
        <v/>
      </c>
    </row>
    <row r="137" spans="1:26" x14ac:dyDescent="0.3">
      <c r="A137" s="33" t="str" cm="1">
        <f t="array" ref="A137">INDEX(申請表!$B$5:$Q$1048576,ROW()*6-10,COLUMN())</f>
        <v/>
      </c>
      <c r="B137" s="34" t="str" cm="1">
        <f t="array" ref="B137">IF(INDEX(申請表!$B$5:$Q$1048576,ROW()*6-10,COLUMN())=0,"",INDEX(申請表!$B$5:$Q$1048576,ROW()*6-10,COLUMN()))</f>
        <v/>
      </c>
      <c r="C137" s="33" t="str" cm="1">
        <f t="array" ref="C137">IF(INDEX(申請表!$B$5:$Q$1048576,ROW()*6-10,COLUMN())=0,"",INDEX(申請表!$B$5:$Q$1048576,ROW()*6-10,COLUMN()))</f>
        <v/>
      </c>
      <c r="D137" s="34" t="str" cm="1">
        <f t="array" ref="D137">IF(INDEX(申請表!$B$5:$Q$1048576,ROW()*6-10,COLUMN())=0,"",INDEX(申請表!$B$5:$Q$1048576,ROW()*6-10,COLUMN()))</f>
        <v/>
      </c>
      <c r="E137" s="34" t="str" cm="1">
        <f t="array" ref="E137">INDEX(申請表!$B$5:$Q$1048576,2+((ROW()-2)*6),5)</f>
        <v xml:space="preserve"> </v>
      </c>
      <c r="F137" s="34" t="str" cm="1">
        <f t="array" ref="F137">IF(INDEX(申請表!$B$5:$Q$1048576,2+((ROW()-2)*6),6)=0,"",INDEX(申請表!$B$5:$Q$1048576,2+((ROW()-2)*6),6))</f>
        <v/>
      </c>
      <c r="G137" s="34" t="str" cm="1">
        <f t="array" ref="G137">IF(INDEX(申請表!$B$5:$Q$1048576,2+((ROW()-2)*6),7)=0,"",INDEX(申請表!$B$5:$Q$1048576,2+((ROW()-2)*6),7))</f>
        <v/>
      </c>
      <c r="H137" s="34" t="str" cm="1">
        <f t="array" ref="H137">IF(INDEX(申請表!$B$5:$Q$1048576,3+((ROW()-2)*6),6)=0,"",INDEX(申請表!$B$5:$Q$1048576,3+((ROW()-2)*6),6))</f>
        <v/>
      </c>
      <c r="I137" s="34" t="str" cm="1">
        <f t="array" ref="I137">IF(INDEX(申請表!$B$5:$Q$1048576,3+((ROW()-2)*6),7)=0,"",INDEX(申請表!$B$5:$Q$1048576,3+((ROW()-2)*6),7))</f>
        <v/>
      </c>
      <c r="J137" s="34" t="str" cm="1">
        <f t="array" ref="J137">IF(INDEX(申請表!$B$5:$Q$1048576,4+((ROW()-2)*6),6)=0,"",INDEX(申請表!$B$5:$Q$1048576,4+((ROW()-2)*6),6))</f>
        <v/>
      </c>
      <c r="K137" s="34" t="str" cm="1">
        <f t="array" ref="K137">IF(INDEX(申請表!$B$5:$Q$1048576,4+((ROW()-2)*6),7)=0,"",INDEX(申請表!$B$5:$Q$1048576,4+((ROW()-2)*6),7))</f>
        <v/>
      </c>
      <c r="L137" s="34" t="str" cm="1">
        <f t="array" ref="L137">IF(INDEX(申請表!$B$5:$Q$1048576,5+((ROW()-2)*6),6)=0,"",INDEX(申請表!$B$5:$Q$1048576,5+((ROW()-2)*6),6))</f>
        <v/>
      </c>
      <c r="M137" s="34" t="str" cm="1">
        <f t="array" ref="M137">IF(INDEX(申請表!$B$5:$Q$1048576,5+((ROW()-2)*6),7)=0,"",INDEX(申請表!$B$5:$Q$1048576,5+((ROW()-2)*6),7))</f>
        <v/>
      </c>
      <c r="N137" s="34" t="str" cm="1">
        <f t="array" ref="N137">IF(INDEX(申請表!$B$5:$Q$1048576,6+((ROW()-2)*6),6)=0,"",INDEX(申請表!$B$5:$Q$1048576,6+((ROW()-2)*6),6))</f>
        <v/>
      </c>
      <c r="O137" s="34" t="str" cm="1">
        <f t="array" ref="O137">IF(INDEX(申請表!$B$5:$Q$1048576,6+((ROW()-2)*6),7)=0,"",INDEX(申請表!$B$5:$Q$1048576,6+((ROW()-2)*6),7))</f>
        <v/>
      </c>
      <c r="P137" s="34" t="str" cm="1">
        <f t="array" ref="P137">IF(INDEX(申請表!$B$5:$Q$1048576,7+((ROW()-2)*6),6)=0,"",INDEX(申請表!$B$5:$Q$1048576,7+((ROW()-2)*6),6))</f>
        <v/>
      </c>
      <c r="Q137" s="34" t="str" cm="1">
        <f t="array" ref="Q137">IF(INDEX(申請表!$B$5:$Q$1048576,7+((ROW()-2)*6),7)=0,"",INDEX(申請表!$B$5:$Q$1048576,7+((ROW()-2)*6),7))</f>
        <v/>
      </c>
      <c r="R137" s="15" t="str" cm="1">
        <f t="array" ref="R137">IF(INDEX(申請表!$B$5:$Q$1048576,ROW()*6-10,COLUMN()-10)=0,"",INDEX(申請表!$B$5:$Q$1048576,ROW()*6-10,COLUMN()-10))</f>
        <v/>
      </c>
      <c r="S137" s="33" t="str" cm="1">
        <f t="array" ref="S137">IF(INDEX(申請表!$B$5:$Q$1048576,ROW()*6-10,COLUMN()-10)=0,"",INDEX(申請表!$B$5:$Q$1048576,ROW()*6-10,COLUMN()-10))</f>
        <v/>
      </c>
      <c r="T137" s="33" t="str" cm="1">
        <f t="array" ref="T137">IF(INDEX(申請表!$B$5:$Q$1048576,ROW()*6-10,COLUMN()-10)=0,"",INDEX(申請表!$B$5:$Q$1048576,ROW()*6-10,COLUMN()-10))</f>
        <v/>
      </c>
      <c r="U137" s="34" t="str" cm="1">
        <f t="array" ref="U137">IF(INDEX(申請表!$B$5:$Q$1048576,ROW()*6-10,COLUMN()-10)=0,"",INDEX(申請表!$B$5:$Q$1048576,ROW()*6-10,COLUMN()-10))</f>
        <v/>
      </c>
      <c r="V137" s="33" t="str" cm="1">
        <f t="array" ref="V137">IF(INDEX(申請表!$B$5:$Q$1048576,ROW()*6-10,COLUMN()-10)=0,"",INDEX(申請表!$B$5:$Q$1048576,ROW()*6-10,COLUMN()-10))</f>
        <v/>
      </c>
      <c r="W137" s="34" t="str" cm="1">
        <f t="array" ref="W137">INDEX(申請表!$B$5:$Q$1048576,ROW()*6-10,COLUMN()-10)</f>
        <v/>
      </c>
      <c r="X137" s="33" t="str" cm="1">
        <f t="array" ref="X137">IF(INDEX(申請表!$B$5:$Q$1048576,ROW()*6-10,COLUMN()-10)=0,"",INDEX(申請表!$B$5:$Q$1048576,ROW()*6-10,COLUMN()-10))</f>
        <v/>
      </c>
      <c r="Y137" s="33" t="str" cm="1">
        <f t="array" ref="Y137">INDEX(申請表!$B$5:$Q$1048576,ROW()*6-10,COLUMN()-10)</f>
        <v/>
      </c>
      <c r="Z137" s="34" t="str" cm="1">
        <f t="array" ref="Z137">IF(INDEX(申請表!$B$5:$Q$1048576,ROW()*6-10,COLUMN()-10)=0,"",INDEX(申請表!$B$5:$Q$1048576,ROW()*6-10,COLUMN()-10))</f>
        <v/>
      </c>
    </row>
    <row r="138" spans="1:26" x14ac:dyDescent="0.3">
      <c r="A138" s="33" t="str" cm="1">
        <f t="array" ref="A138">INDEX(申請表!$B$5:$Q$1048576,ROW()*6-10,COLUMN())</f>
        <v/>
      </c>
      <c r="B138" s="34" t="str" cm="1">
        <f t="array" ref="B138">IF(INDEX(申請表!$B$5:$Q$1048576,ROW()*6-10,COLUMN())=0,"",INDEX(申請表!$B$5:$Q$1048576,ROW()*6-10,COLUMN()))</f>
        <v/>
      </c>
      <c r="C138" s="33" t="str" cm="1">
        <f t="array" ref="C138">IF(INDEX(申請表!$B$5:$Q$1048576,ROW()*6-10,COLUMN())=0,"",INDEX(申請表!$B$5:$Q$1048576,ROW()*6-10,COLUMN()))</f>
        <v/>
      </c>
      <c r="D138" s="34" t="str" cm="1">
        <f t="array" ref="D138">IF(INDEX(申請表!$B$5:$Q$1048576,ROW()*6-10,COLUMN())=0,"",INDEX(申請表!$B$5:$Q$1048576,ROW()*6-10,COLUMN()))</f>
        <v/>
      </c>
      <c r="E138" s="34" t="str" cm="1">
        <f t="array" ref="E138">INDEX(申請表!$B$5:$Q$1048576,2+((ROW()-2)*6),5)</f>
        <v xml:space="preserve"> </v>
      </c>
      <c r="F138" s="34" t="str" cm="1">
        <f t="array" ref="F138">IF(INDEX(申請表!$B$5:$Q$1048576,2+((ROW()-2)*6),6)=0,"",INDEX(申請表!$B$5:$Q$1048576,2+((ROW()-2)*6),6))</f>
        <v/>
      </c>
      <c r="G138" s="34" t="str" cm="1">
        <f t="array" ref="G138">IF(INDEX(申請表!$B$5:$Q$1048576,2+((ROW()-2)*6),7)=0,"",INDEX(申請表!$B$5:$Q$1048576,2+((ROW()-2)*6),7))</f>
        <v/>
      </c>
      <c r="H138" s="34" t="str" cm="1">
        <f t="array" ref="H138">IF(INDEX(申請表!$B$5:$Q$1048576,3+((ROW()-2)*6),6)=0,"",INDEX(申請表!$B$5:$Q$1048576,3+((ROW()-2)*6),6))</f>
        <v/>
      </c>
      <c r="I138" s="34" t="str" cm="1">
        <f t="array" ref="I138">IF(INDEX(申請表!$B$5:$Q$1048576,3+((ROW()-2)*6),7)=0,"",INDEX(申請表!$B$5:$Q$1048576,3+((ROW()-2)*6),7))</f>
        <v/>
      </c>
      <c r="J138" s="34" t="str" cm="1">
        <f t="array" ref="J138">IF(INDEX(申請表!$B$5:$Q$1048576,4+((ROW()-2)*6),6)=0,"",INDEX(申請表!$B$5:$Q$1048576,4+((ROW()-2)*6),6))</f>
        <v/>
      </c>
      <c r="K138" s="34" t="str" cm="1">
        <f t="array" ref="K138">IF(INDEX(申請表!$B$5:$Q$1048576,4+((ROW()-2)*6),7)=0,"",INDEX(申請表!$B$5:$Q$1048576,4+((ROW()-2)*6),7))</f>
        <v/>
      </c>
      <c r="L138" s="34" t="str" cm="1">
        <f t="array" ref="L138">IF(INDEX(申請表!$B$5:$Q$1048576,5+((ROW()-2)*6),6)=0,"",INDEX(申請表!$B$5:$Q$1048576,5+((ROW()-2)*6),6))</f>
        <v/>
      </c>
      <c r="M138" s="34" t="str" cm="1">
        <f t="array" ref="M138">IF(INDEX(申請表!$B$5:$Q$1048576,5+((ROW()-2)*6),7)=0,"",INDEX(申請表!$B$5:$Q$1048576,5+((ROW()-2)*6),7))</f>
        <v/>
      </c>
      <c r="N138" s="34" t="str" cm="1">
        <f t="array" ref="N138">IF(INDEX(申請表!$B$5:$Q$1048576,6+((ROW()-2)*6),6)=0,"",INDEX(申請表!$B$5:$Q$1048576,6+((ROW()-2)*6),6))</f>
        <v/>
      </c>
      <c r="O138" s="34" t="str" cm="1">
        <f t="array" ref="O138">IF(INDEX(申請表!$B$5:$Q$1048576,6+((ROW()-2)*6),7)=0,"",INDEX(申請表!$B$5:$Q$1048576,6+((ROW()-2)*6),7))</f>
        <v/>
      </c>
      <c r="P138" s="34" t="str" cm="1">
        <f t="array" ref="P138">IF(INDEX(申請表!$B$5:$Q$1048576,7+((ROW()-2)*6),6)=0,"",INDEX(申請表!$B$5:$Q$1048576,7+((ROW()-2)*6),6))</f>
        <v/>
      </c>
      <c r="Q138" s="34" t="str" cm="1">
        <f t="array" ref="Q138">IF(INDEX(申請表!$B$5:$Q$1048576,7+((ROW()-2)*6),7)=0,"",INDEX(申請表!$B$5:$Q$1048576,7+((ROW()-2)*6),7))</f>
        <v/>
      </c>
      <c r="R138" s="15" t="str" cm="1">
        <f t="array" ref="R138">IF(INDEX(申請表!$B$5:$Q$1048576,ROW()*6-10,COLUMN()-10)=0,"",INDEX(申請表!$B$5:$Q$1048576,ROW()*6-10,COLUMN()-10))</f>
        <v/>
      </c>
      <c r="S138" s="33" t="str" cm="1">
        <f t="array" ref="S138">IF(INDEX(申請表!$B$5:$Q$1048576,ROW()*6-10,COLUMN()-10)=0,"",INDEX(申請表!$B$5:$Q$1048576,ROW()*6-10,COLUMN()-10))</f>
        <v/>
      </c>
      <c r="T138" s="33" t="str" cm="1">
        <f t="array" ref="T138">IF(INDEX(申請表!$B$5:$Q$1048576,ROW()*6-10,COLUMN()-10)=0,"",INDEX(申請表!$B$5:$Q$1048576,ROW()*6-10,COLUMN()-10))</f>
        <v/>
      </c>
      <c r="U138" s="34" t="str" cm="1">
        <f t="array" ref="U138">IF(INDEX(申請表!$B$5:$Q$1048576,ROW()*6-10,COLUMN()-10)=0,"",INDEX(申請表!$B$5:$Q$1048576,ROW()*6-10,COLUMN()-10))</f>
        <v/>
      </c>
      <c r="V138" s="33" t="str" cm="1">
        <f t="array" ref="V138">IF(INDEX(申請表!$B$5:$Q$1048576,ROW()*6-10,COLUMN()-10)=0,"",INDEX(申請表!$B$5:$Q$1048576,ROW()*6-10,COLUMN()-10))</f>
        <v/>
      </c>
      <c r="W138" s="34" t="str" cm="1">
        <f t="array" ref="W138">INDEX(申請表!$B$5:$Q$1048576,ROW()*6-10,COLUMN()-10)</f>
        <v/>
      </c>
      <c r="X138" s="33" t="str" cm="1">
        <f t="array" ref="X138">IF(INDEX(申請表!$B$5:$Q$1048576,ROW()*6-10,COLUMN()-10)=0,"",INDEX(申請表!$B$5:$Q$1048576,ROW()*6-10,COLUMN()-10))</f>
        <v/>
      </c>
      <c r="Y138" s="33" t="str" cm="1">
        <f t="array" ref="Y138">INDEX(申請表!$B$5:$Q$1048576,ROW()*6-10,COLUMN()-10)</f>
        <v/>
      </c>
      <c r="Z138" s="34" t="str" cm="1">
        <f t="array" ref="Z138">IF(INDEX(申請表!$B$5:$Q$1048576,ROW()*6-10,COLUMN()-10)=0,"",INDEX(申請表!$B$5:$Q$1048576,ROW()*6-10,COLUMN()-10))</f>
        <v/>
      </c>
    </row>
    <row r="139" spans="1:26" x14ac:dyDescent="0.3">
      <c r="A139" s="33" t="str" cm="1">
        <f t="array" ref="A139">INDEX(申請表!$B$5:$Q$1048576,ROW()*6-10,COLUMN())</f>
        <v/>
      </c>
      <c r="B139" s="34" t="str" cm="1">
        <f t="array" ref="B139">IF(INDEX(申請表!$B$5:$Q$1048576,ROW()*6-10,COLUMN())=0,"",INDEX(申請表!$B$5:$Q$1048576,ROW()*6-10,COLUMN()))</f>
        <v/>
      </c>
      <c r="C139" s="33" t="str" cm="1">
        <f t="array" ref="C139">IF(INDEX(申請表!$B$5:$Q$1048576,ROW()*6-10,COLUMN())=0,"",INDEX(申請表!$B$5:$Q$1048576,ROW()*6-10,COLUMN()))</f>
        <v/>
      </c>
      <c r="D139" s="34" t="str" cm="1">
        <f t="array" ref="D139">IF(INDEX(申請表!$B$5:$Q$1048576,ROW()*6-10,COLUMN())=0,"",INDEX(申請表!$B$5:$Q$1048576,ROW()*6-10,COLUMN()))</f>
        <v/>
      </c>
      <c r="E139" s="34" t="str" cm="1">
        <f t="array" ref="E139">INDEX(申請表!$B$5:$Q$1048576,2+((ROW()-2)*6),5)</f>
        <v xml:space="preserve"> </v>
      </c>
      <c r="F139" s="34" t="str" cm="1">
        <f t="array" ref="F139">IF(INDEX(申請表!$B$5:$Q$1048576,2+((ROW()-2)*6),6)=0,"",INDEX(申請表!$B$5:$Q$1048576,2+((ROW()-2)*6),6))</f>
        <v/>
      </c>
      <c r="G139" s="34" t="str" cm="1">
        <f t="array" ref="G139">IF(INDEX(申請表!$B$5:$Q$1048576,2+((ROW()-2)*6),7)=0,"",INDEX(申請表!$B$5:$Q$1048576,2+((ROW()-2)*6),7))</f>
        <v/>
      </c>
      <c r="H139" s="34" t="str" cm="1">
        <f t="array" ref="H139">IF(INDEX(申請表!$B$5:$Q$1048576,3+((ROW()-2)*6),6)=0,"",INDEX(申請表!$B$5:$Q$1048576,3+((ROW()-2)*6),6))</f>
        <v/>
      </c>
      <c r="I139" s="34" t="str" cm="1">
        <f t="array" ref="I139">IF(INDEX(申請表!$B$5:$Q$1048576,3+((ROW()-2)*6),7)=0,"",INDEX(申請表!$B$5:$Q$1048576,3+((ROW()-2)*6),7))</f>
        <v/>
      </c>
      <c r="J139" s="34" t="str" cm="1">
        <f t="array" ref="J139">IF(INDEX(申請表!$B$5:$Q$1048576,4+((ROW()-2)*6),6)=0,"",INDEX(申請表!$B$5:$Q$1048576,4+((ROW()-2)*6),6))</f>
        <v/>
      </c>
      <c r="K139" s="34" t="str" cm="1">
        <f t="array" ref="K139">IF(INDEX(申請表!$B$5:$Q$1048576,4+((ROW()-2)*6),7)=0,"",INDEX(申請表!$B$5:$Q$1048576,4+((ROW()-2)*6),7))</f>
        <v/>
      </c>
      <c r="L139" s="34" t="str" cm="1">
        <f t="array" ref="L139">IF(INDEX(申請表!$B$5:$Q$1048576,5+((ROW()-2)*6),6)=0,"",INDEX(申請表!$B$5:$Q$1048576,5+((ROW()-2)*6),6))</f>
        <v/>
      </c>
      <c r="M139" s="34" t="str" cm="1">
        <f t="array" ref="M139">IF(INDEX(申請表!$B$5:$Q$1048576,5+((ROW()-2)*6),7)=0,"",INDEX(申請表!$B$5:$Q$1048576,5+((ROW()-2)*6),7))</f>
        <v/>
      </c>
      <c r="N139" s="34" t="str" cm="1">
        <f t="array" ref="N139">IF(INDEX(申請表!$B$5:$Q$1048576,6+((ROW()-2)*6),6)=0,"",INDEX(申請表!$B$5:$Q$1048576,6+((ROW()-2)*6),6))</f>
        <v/>
      </c>
      <c r="O139" s="34" t="str" cm="1">
        <f t="array" ref="O139">IF(INDEX(申請表!$B$5:$Q$1048576,6+((ROW()-2)*6),7)=0,"",INDEX(申請表!$B$5:$Q$1048576,6+((ROW()-2)*6),7))</f>
        <v/>
      </c>
      <c r="P139" s="34" t="str" cm="1">
        <f t="array" ref="P139">IF(INDEX(申請表!$B$5:$Q$1048576,7+((ROW()-2)*6),6)=0,"",INDEX(申請表!$B$5:$Q$1048576,7+((ROW()-2)*6),6))</f>
        <v/>
      </c>
      <c r="Q139" s="34" t="str" cm="1">
        <f t="array" ref="Q139">IF(INDEX(申請表!$B$5:$Q$1048576,7+((ROW()-2)*6),7)=0,"",INDEX(申請表!$B$5:$Q$1048576,7+((ROW()-2)*6),7))</f>
        <v/>
      </c>
      <c r="R139" s="15" t="str" cm="1">
        <f t="array" ref="R139">IF(INDEX(申請表!$B$5:$Q$1048576,ROW()*6-10,COLUMN()-10)=0,"",INDEX(申請表!$B$5:$Q$1048576,ROW()*6-10,COLUMN()-10))</f>
        <v/>
      </c>
      <c r="S139" s="33" t="str" cm="1">
        <f t="array" ref="S139">IF(INDEX(申請表!$B$5:$Q$1048576,ROW()*6-10,COLUMN()-10)=0,"",INDEX(申請表!$B$5:$Q$1048576,ROW()*6-10,COLUMN()-10))</f>
        <v/>
      </c>
      <c r="T139" s="33" t="str" cm="1">
        <f t="array" ref="T139">IF(INDEX(申請表!$B$5:$Q$1048576,ROW()*6-10,COLUMN()-10)=0,"",INDEX(申請表!$B$5:$Q$1048576,ROW()*6-10,COLUMN()-10))</f>
        <v/>
      </c>
      <c r="U139" s="34" t="str" cm="1">
        <f t="array" ref="U139">IF(INDEX(申請表!$B$5:$Q$1048576,ROW()*6-10,COLUMN()-10)=0,"",INDEX(申請表!$B$5:$Q$1048576,ROW()*6-10,COLUMN()-10))</f>
        <v/>
      </c>
      <c r="V139" s="33" t="str" cm="1">
        <f t="array" ref="V139">IF(INDEX(申請表!$B$5:$Q$1048576,ROW()*6-10,COLUMN()-10)=0,"",INDEX(申請表!$B$5:$Q$1048576,ROW()*6-10,COLUMN()-10))</f>
        <v/>
      </c>
      <c r="W139" s="34" t="str" cm="1">
        <f t="array" ref="W139">INDEX(申請表!$B$5:$Q$1048576,ROW()*6-10,COLUMN()-10)</f>
        <v/>
      </c>
      <c r="X139" s="33" t="str" cm="1">
        <f t="array" ref="X139">IF(INDEX(申請表!$B$5:$Q$1048576,ROW()*6-10,COLUMN()-10)=0,"",INDEX(申請表!$B$5:$Q$1048576,ROW()*6-10,COLUMN()-10))</f>
        <v/>
      </c>
      <c r="Y139" s="33" t="str" cm="1">
        <f t="array" ref="Y139">INDEX(申請表!$B$5:$Q$1048576,ROW()*6-10,COLUMN()-10)</f>
        <v/>
      </c>
      <c r="Z139" s="34" t="str" cm="1">
        <f t="array" ref="Z139">IF(INDEX(申請表!$B$5:$Q$1048576,ROW()*6-10,COLUMN()-10)=0,"",INDEX(申請表!$B$5:$Q$1048576,ROW()*6-10,COLUMN()-10))</f>
        <v/>
      </c>
    </row>
    <row r="140" spans="1:26" x14ac:dyDescent="0.3">
      <c r="A140" s="33" t="str" cm="1">
        <f t="array" ref="A140">INDEX(申請表!$B$5:$Q$1048576,ROW()*6-10,COLUMN())</f>
        <v/>
      </c>
      <c r="B140" s="34" t="str" cm="1">
        <f t="array" ref="B140">IF(INDEX(申請表!$B$5:$Q$1048576,ROW()*6-10,COLUMN())=0,"",INDEX(申請表!$B$5:$Q$1048576,ROW()*6-10,COLUMN()))</f>
        <v/>
      </c>
      <c r="C140" s="33" t="str" cm="1">
        <f t="array" ref="C140">IF(INDEX(申請表!$B$5:$Q$1048576,ROW()*6-10,COLUMN())=0,"",INDEX(申請表!$B$5:$Q$1048576,ROW()*6-10,COLUMN()))</f>
        <v/>
      </c>
      <c r="D140" s="34" t="str" cm="1">
        <f t="array" ref="D140">IF(INDEX(申請表!$B$5:$Q$1048576,ROW()*6-10,COLUMN())=0,"",INDEX(申請表!$B$5:$Q$1048576,ROW()*6-10,COLUMN()))</f>
        <v/>
      </c>
      <c r="E140" s="34" t="str" cm="1">
        <f t="array" ref="E140">INDEX(申請表!$B$5:$Q$1048576,2+((ROW()-2)*6),5)</f>
        <v xml:space="preserve"> </v>
      </c>
      <c r="F140" s="34" t="str" cm="1">
        <f t="array" ref="F140">IF(INDEX(申請表!$B$5:$Q$1048576,2+((ROW()-2)*6),6)=0,"",INDEX(申請表!$B$5:$Q$1048576,2+((ROW()-2)*6),6))</f>
        <v/>
      </c>
      <c r="G140" s="34" t="str" cm="1">
        <f t="array" ref="G140">IF(INDEX(申請表!$B$5:$Q$1048576,2+((ROW()-2)*6),7)=0,"",INDEX(申請表!$B$5:$Q$1048576,2+((ROW()-2)*6),7))</f>
        <v/>
      </c>
      <c r="H140" s="34" t="str" cm="1">
        <f t="array" ref="H140">IF(INDEX(申請表!$B$5:$Q$1048576,3+((ROW()-2)*6),6)=0,"",INDEX(申請表!$B$5:$Q$1048576,3+((ROW()-2)*6),6))</f>
        <v/>
      </c>
      <c r="I140" s="34" t="str" cm="1">
        <f t="array" ref="I140">IF(INDEX(申請表!$B$5:$Q$1048576,3+((ROW()-2)*6),7)=0,"",INDEX(申請表!$B$5:$Q$1048576,3+((ROW()-2)*6),7))</f>
        <v/>
      </c>
      <c r="J140" s="34" t="str" cm="1">
        <f t="array" ref="J140">IF(INDEX(申請表!$B$5:$Q$1048576,4+((ROW()-2)*6),6)=0,"",INDEX(申請表!$B$5:$Q$1048576,4+((ROW()-2)*6),6))</f>
        <v/>
      </c>
      <c r="K140" s="34" t="str" cm="1">
        <f t="array" ref="K140">IF(INDEX(申請表!$B$5:$Q$1048576,4+((ROW()-2)*6),7)=0,"",INDEX(申請表!$B$5:$Q$1048576,4+((ROW()-2)*6),7))</f>
        <v/>
      </c>
      <c r="L140" s="34" t="str" cm="1">
        <f t="array" ref="L140">IF(INDEX(申請表!$B$5:$Q$1048576,5+((ROW()-2)*6),6)=0,"",INDEX(申請表!$B$5:$Q$1048576,5+((ROW()-2)*6),6))</f>
        <v/>
      </c>
      <c r="M140" s="34" t="str" cm="1">
        <f t="array" ref="M140">IF(INDEX(申請表!$B$5:$Q$1048576,5+((ROW()-2)*6),7)=0,"",INDEX(申請表!$B$5:$Q$1048576,5+((ROW()-2)*6),7))</f>
        <v/>
      </c>
      <c r="N140" s="34" t="str" cm="1">
        <f t="array" ref="N140">IF(INDEX(申請表!$B$5:$Q$1048576,6+((ROW()-2)*6),6)=0,"",INDEX(申請表!$B$5:$Q$1048576,6+((ROW()-2)*6),6))</f>
        <v/>
      </c>
      <c r="O140" s="34" t="str" cm="1">
        <f t="array" ref="O140">IF(INDEX(申請表!$B$5:$Q$1048576,6+((ROW()-2)*6),7)=0,"",INDEX(申請表!$B$5:$Q$1048576,6+((ROW()-2)*6),7))</f>
        <v/>
      </c>
      <c r="P140" s="34" t="str" cm="1">
        <f t="array" ref="P140">IF(INDEX(申請表!$B$5:$Q$1048576,7+((ROW()-2)*6),6)=0,"",INDEX(申請表!$B$5:$Q$1048576,7+((ROW()-2)*6),6))</f>
        <v/>
      </c>
      <c r="Q140" s="34" t="str" cm="1">
        <f t="array" ref="Q140">IF(INDEX(申請表!$B$5:$Q$1048576,7+((ROW()-2)*6),7)=0,"",INDEX(申請表!$B$5:$Q$1048576,7+((ROW()-2)*6),7))</f>
        <v/>
      </c>
      <c r="R140" s="15" t="str" cm="1">
        <f t="array" ref="R140">IF(INDEX(申請表!$B$5:$Q$1048576,ROW()*6-10,COLUMN()-10)=0,"",INDEX(申請表!$B$5:$Q$1048576,ROW()*6-10,COLUMN()-10))</f>
        <v/>
      </c>
      <c r="S140" s="33" t="str" cm="1">
        <f t="array" ref="S140">IF(INDEX(申請表!$B$5:$Q$1048576,ROW()*6-10,COLUMN()-10)=0,"",INDEX(申請表!$B$5:$Q$1048576,ROW()*6-10,COLUMN()-10))</f>
        <v/>
      </c>
      <c r="T140" s="33" t="str" cm="1">
        <f t="array" ref="T140">IF(INDEX(申請表!$B$5:$Q$1048576,ROW()*6-10,COLUMN()-10)=0,"",INDEX(申請表!$B$5:$Q$1048576,ROW()*6-10,COLUMN()-10))</f>
        <v/>
      </c>
      <c r="U140" s="34" t="str" cm="1">
        <f t="array" ref="U140">IF(INDEX(申請表!$B$5:$Q$1048576,ROW()*6-10,COLUMN()-10)=0,"",INDEX(申請表!$B$5:$Q$1048576,ROW()*6-10,COLUMN()-10))</f>
        <v/>
      </c>
      <c r="V140" s="33" t="str" cm="1">
        <f t="array" ref="V140">IF(INDEX(申請表!$B$5:$Q$1048576,ROW()*6-10,COLUMN()-10)=0,"",INDEX(申請表!$B$5:$Q$1048576,ROW()*6-10,COLUMN()-10))</f>
        <v/>
      </c>
      <c r="W140" s="34" t="str" cm="1">
        <f t="array" ref="W140">INDEX(申請表!$B$5:$Q$1048576,ROW()*6-10,COLUMN()-10)</f>
        <v/>
      </c>
      <c r="X140" s="33" t="str" cm="1">
        <f t="array" ref="X140">IF(INDEX(申請表!$B$5:$Q$1048576,ROW()*6-10,COLUMN()-10)=0,"",INDEX(申請表!$B$5:$Q$1048576,ROW()*6-10,COLUMN()-10))</f>
        <v/>
      </c>
      <c r="Y140" s="33" t="str" cm="1">
        <f t="array" ref="Y140">INDEX(申請表!$B$5:$Q$1048576,ROW()*6-10,COLUMN()-10)</f>
        <v/>
      </c>
      <c r="Z140" s="34" t="str" cm="1">
        <f t="array" ref="Z140">IF(INDEX(申請表!$B$5:$Q$1048576,ROW()*6-10,COLUMN()-10)=0,"",INDEX(申請表!$B$5:$Q$1048576,ROW()*6-10,COLUMN()-10))</f>
        <v/>
      </c>
    </row>
  </sheetData>
  <sheetProtection algorithmName="SHA-512" hashValue="zkMmEwn/tUQhFL5FoNfALLzdV71QtU9ZgeqCb+3lQrx+H8YtnXVI/X7XaTiiWjfnlfMVF6cd7g1grqDKpgf56Q==" saltValue="n0Mj2TvWo5PMvksqW+N27Q==" spinCount="100000" sheet="1" objects="1" scenarios="1" selectLockedCells="1" selectUnlockedCells="1"/>
  <phoneticPr fontId="1" type="noConversion"/>
  <conditionalFormatting sqref="F1 H1 J1 N1 P1">
    <cfRule type="expression" dxfId="0" priority="23">
      <formula>$F1="-"</formula>
    </cfRule>
  </conditionalFormatting>
  <pageMargins left="0.7" right="0.7" top="0.75" bottom="0.75" header="0.3" footer="0.3"/>
  <pageSetup paperSize="9" orientation="portrait" r:id="rId1"/>
  <ignoredErrors>
    <ignoredError sqref="W2:Y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對照用</vt:lpstr>
      <vt:lpstr>說明</vt:lpstr>
      <vt:lpstr>申請表 (範例)</vt:lpstr>
      <vt:lpstr>申請表</vt:lpstr>
      <vt:lpstr>INDEX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陳郁茹</dc:creator>
  <cp:lastModifiedBy>陳郁茹</cp:lastModifiedBy>
  <cp:lastPrinted>2024-06-25T06:41:32Z</cp:lastPrinted>
  <dcterms:created xsi:type="dcterms:W3CDTF">2024-06-12T00:43:18Z</dcterms:created>
  <dcterms:modified xsi:type="dcterms:W3CDTF">2024-07-29T03:41:48Z</dcterms:modified>
</cp:coreProperties>
</file>